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mc:AlternateContent xmlns:mc="http://schemas.openxmlformats.org/markup-compatibility/2006">
    <mc:Choice Requires="x15">
      <x15ac:absPath xmlns:x15ac="http://schemas.microsoft.com/office/spreadsheetml/2010/11/ac" url="C:\Users\stone.margaret\Documents\HLA '25\"/>
    </mc:Choice>
  </mc:AlternateContent>
  <xr:revisionPtr revIDLastSave="0" documentId="13_ncr:1_{BE879EF3-26F1-4430-850E-7B3B998B9F38}" xr6:coauthVersionLast="36" xr6:coauthVersionMax="36" xr10:uidLastSave="{00000000-0000-0000-0000-000000000000}"/>
  <bookViews>
    <workbookView xWindow="0" yWindow="0" windowWidth="19200" windowHeight="6530" tabRatio="761" xr2:uid="{00000000-000D-0000-FFFF-FFFF00000000}"/>
  </bookViews>
  <sheets>
    <sheet name="1 - Summary " sheetId="2" r:id="rId1"/>
    <sheet name="2 - Deliverable " sheetId="1" r:id="rId2"/>
    <sheet name="3 - Undeliverable" sheetId="3" r:id="rId3"/>
    <sheet name="Sheet2" sheetId="7" state="hidden" r:id="rId4"/>
    <sheet name="Sheet1" sheetId="6" state="hidden" r:id="rId5"/>
    <sheet name="4 - Removed" sheetId="19" r:id="rId6"/>
    <sheet name="5 - Deleted &lt; 2025" sheetId="5" r:id="rId7"/>
    <sheet name="Large Site Breakdown" sheetId="21" state="hidden" r:id="rId8"/>
    <sheet name="under con" sheetId="22" state="hidden" r:id="rId9"/>
    <sheet name="unconsented" sheetId="23" state="hidden" r:id="rId10"/>
    <sheet name="consented" sheetId="24" state="hidden" r:id="rId11"/>
    <sheet name="under construction" sheetId="15" state="hidden" r:id="rId12"/>
    <sheet name="planning consent" sheetId="17" state="hidden" r:id="rId13"/>
    <sheet name="No planning consent" sheetId="18" state="hidden" r:id="rId14"/>
    <sheet name="UC" sheetId="12" state="hidden" r:id="rId15"/>
    <sheet name="consent" sheetId="13" state="hidden" r:id="rId16"/>
    <sheet name="no consent" sheetId="14" state="hidden" r:id="rId17"/>
  </sheets>
  <definedNames>
    <definedName name="_xlnm._FilterDatabase" localSheetId="1" hidden="1">'2 - Deliverable '!$F$9:$F$227</definedName>
    <definedName name="_xlnm.Print_Area" localSheetId="0">'1 - Summary '!$A$1:$U$26</definedName>
    <definedName name="_xlnm.Print_Area" localSheetId="1">'2 - Deliverable '!$A$1:$AN$238</definedName>
    <definedName name="_xlnm.Print_Area" localSheetId="2">'3 - Undeliverable'!#REF!</definedName>
    <definedName name="_xlnm.Print_Area" localSheetId="6">'5 - Deleted &lt; 2025'!$A$1:$N$94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124" i="3" l="1"/>
  <c r="AE40" i="23" l="1"/>
  <c r="AE39" i="23"/>
  <c r="AO234" i="1" l="1"/>
  <c r="H19" i="2"/>
  <c r="K19" i="2"/>
  <c r="L19" i="2"/>
  <c r="M19" i="2"/>
  <c r="N19" i="2"/>
  <c r="O19" i="2"/>
  <c r="P19" i="2"/>
  <c r="Q19" i="2"/>
  <c r="R19" i="2"/>
  <c r="S19" i="2"/>
  <c r="T19" i="2"/>
  <c r="J19" i="2"/>
  <c r="AA231" i="1"/>
  <c r="AF232" i="1"/>
  <c r="AC232" i="1"/>
  <c r="AD232" i="1"/>
  <c r="AE232" i="1"/>
  <c r="AG232" i="1"/>
  <c r="AH232" i="1"/>
  <c r="AI232" i="1"/>
  <c r="AJ232" i="1"/>
  <c r="AK232" i="1"/>
  <c r="AL232" i="1"/>
  <c r="AM232" i="1"/>
  <c r="AN232" i="1"/>
  <c r="AO232" i="1"/>
  <c r="AP232" i="1"/>
  <c r="H15" i="2" l="1"/>
  <c r="F15" i="2"/>
  <c r="E15" i="2"/>
  <c r="AE230" i="1"/>
  <c r="W231" i="1" l="1"/>
  <c r="X231" i="1"/>
  <c r="Y231" i="1"/>
  <c r="Z231" i="1"/>
  <c r="AB231" i="1"/>
  <c r="AC231" i="1"/>
  <c r="AD231" i="1"/>
  <c r="AG231" i="1"/>
  <c r="AH231" i="1"/>
  <c r="AI231" i="1"/>
  <c r="AJ231" i="1"/>
  <c r="AK231" i="1"/>
  <c r="AL231" i="1"/>
  <c r="AM231" i="1"/>
  <c r="AN231" i="1"/>
  <c r="AO231" i="1"/>
  <c r="AP231" i="1"/>
  <c r="AF231" i="1"/>
  <c r="W46" i="23"/>
  <c r="X109" i="24" l="1"/>
  <c r="Y109" i="24"/>
  <c r="Z109" i="24"/>
  <c r="AA109" i="24"/>
  <c r="F12" i="2" s="1"/>
  <c r="AB109" i="24"/>
  <c r="AC109" i="24"/>
  <c r="G12" i="2" s="1"/>
  <c r="AD109" i="24"/>
  <c r="AF109" i="24"/>
  <c r="J12" i="2" s="1"/>
  <c r="AG109" i="24"/>
  <c r="K12" i="2" s="1"/>
  <c r="AH109" i="24"/>
  <c r="L12" i="2" s="1"/>
  <c r="AI109" i="24"/>
  <c r="M12" i="2" s="1"/>
  <c r="AJ109" i="24"/>
  <c r="N12" i="2" s="1"/>
  <c r="AK109" i="24"/>
  <c r="O12" i="2" s="1"/>
  <c r="AL109" i="24"/>
  <c r="P12" i="2" s="1"/>
  <c r="AM109" i="24"/>
  <c r="Q12" i="2" s="1"/>
  <c r="AN109" i="24"/>
  <c r="R12" i="2" s="1"/>
  <c r="AO109" i="24"/>
  <c r="S12" i="2" s="1"/>
  <c r="W109" i="24"/>
  <c r="E12" i="2" s="1"/>
  <c r="AP106" i="24"/>
  <c r="AP109" i="24" s="1"/>
  <c r="T12" i="2" s="1"/>
  <c r="AE106" i="24"/>
  <c r="AP105" i="24"/>
  <c r="AE104" i="24"/>
  <c r="AP103" i="24"/>
  <c r="AE102" i="24"/>
  <c r="AE101" i="24"/>
  <c r="AE100" i="24"/>
  <c r="AE99" i="24"/>
  <c r="AE98" i="24"/>
  <c r="AE95" i="24"/>
  <c r="AE90" i="24"/>
  <c r="AE86" i="24"/>
  <c r="AE83" i="24"/>
  <c r="AE82" i="24"/>
  <c r="AE81" i="24"/>
  <c r="AE80" i="24"/>
  <c r="AE79" i="24"/>
  <c r="AE78" i="24"/>
  <c r="AE77" i="24"/>
  <c r="AE76" i="24"/>
  <c r="AE75" i="24"/>
  <c r="AE74" i="24"/>
  <c r="AE73" i="24"/>
  <c r="AE72" i="24"/>
  <c r="AE71" i="24"/>
  <c r="AE69" i="24"/>
  <c r="AE68" i="24"/>
  <c r="AE67" i="24"/>
  <c r="AE66" i="24"/>
  <c r="AE65" i="24"/>
  <c r="AE64" i="24"/>
  <c r="AE63" i="24"/>
  <c r="AE17" i="24"/>
  <c r="AE16" i="24"/>
  <c r="AE15" i="24"/>
  <c r="AE14" i="24"/>
  <c r="AE109" i="24" s="1"/>
  <c r="H12" i="2" s="1"/>
  <c r="K13" i="2"/>
  <c r="L13" i="2"/>
  <c r="M13" i="2"/>
  <c r="N13" i="2"/>
  <c r="O13" i="2"/>
  <c r="R13" i="2"/>
  <c r="S13" i="2"/>
  <c r="T13" i="2"/>
  <c r="G13" i="2"/>
  <c r="F13" i="2"/>
  <c r="E13" i="2"/>
  <c r="X46" i="23"/>
  <c r="Y46" i="23"/>
  <c r="Z46" i="23"/>
  <c r="AA46" i="23"/>
  <c r="AB46" i="23"/>
  <c r="AC46" i="23"/>
  <c r="AD46" i="23"/>
  <c r="AF46" i="23"/>
  <c r="J13" i="2" s="1"/>
  <c r="AG46" i="23"/>
  <c r="AH46" i="23"/>
  <c r="AI46" i="23"/>
  <c r="AJ46" i="23"/>
  <c r="AK46" i="23"/>
  <c r="AL46" i="23"/>
  <c r="P13" i="2" s="1"/>
  <c r="AM46" i="23"/>
  <c r="Q13" i="2" s="1"/>
  <c r="AN46" i="23"/>
  <c r="AO46" i="23"/>
  <c r="AP46" i="23"/>
  <c r="AP43" i="23" l="1"/>
  <c r="AE38" i="23"/>
  <c r="AE37" i="23"/>
  <c r="AE36" i="23"/>
  <c r="AE35" i="23"/>
  <c r="AE21" i="23"/>
  <c r="AE20" i="23"/>
  <c r="AE19" i="23"/>
  <c r="AE18" i="23"/>
  <c r="AE17" i="23"/>
  <c r="AE16" i="23"/>
  <c r="AE15" i="23"/>
  <c r="AE14" i="23"/>
  <c r="AE13" i="23"/>
  <c r="K11" i="2"/>
  <c r="K17" i="2" s="1"/>
  <c r="L11" i="2"/>
  <c r="L17" i="2" s="1"/>
  <c r="M11" i="2"/>
  <c r="M17" i="2" s="1"/>
  <c r="N11" i="2"/>
  <c r="N17" i="2" s="1"/>
  <c r="O11" i="2"/>
  <c r="O17" i="2" s="1"/>
  <c r="P11" i="2"/>
  <c r="P17" i="2" s="1"/>
  <c r="Q11" i="2"/>
  <c r="Q17" i="2" s="1"/>
  <c r="R11" i="2"/>
  <c r="R17" i="2" s="1"/>
  <c r="S11" i="2"/>
  <c r="S17" i="2" s="1"/>
  <c r="T11" i="2"/>
  <c r="T17" i="2" s="1"/>
  <c r="J11" i="2"/>
  <c r="J17" i="2" s="1"/>
  <c r="H11" i="2"/>
  <c r="G11" i="2"/>
  <c r="G17" i="2" s="1"/>
  <c r="F11" i="2"/>
  <c r="F17" i="2" s="1"/>
  <c r="E11" i="2"/>
  <c r="E17" i="2" s="1"/>
  <c r="X87" i="22"/>
  <c r="Y87" i="22"/>
  <c r="Z87" i="22"/>
  <c r="AA87" i="22"/>
  <c r="AB87" i="22"/>
  <c r="AC87" i="22"/>
  <c r="AD87" i="22"/>
  <c r="AE87" i="22"/>
  <c r="AF87" i="22"/>
  <c r="AG87" i="22"/>
  <c r="AH87" i="22"/>
  <c r="AI87" i="22"/>
  <c r="AJ87" i="22"/>
  <c r="AK87" i="22"/>
  <c r="AL87" i="22"/>
  <c r="AM87" i="22"/>
  <c r="AN87" i="22"/>
  <c r="AO87" i="22"/>
  <c r="AP87" i="22"/>
  <c r="W87" i="22"/>
  <c r="AE84" i="22"/>
  <c r="AP84" i="22" s="1"/>
  <c r="AE83" i="22"/>
  <c r="AE81" i="22"/>
  <c r="AE80" i="22"/>
  <c r="AE79" i="22"/>
  <c r="AE78" i="22"/>
  <c r="AE77" i="22"/>
  <c r="AE76" i="22"/>
  <c r="AE75" i="22"/>
  <c r="AE74" i="22"/>
  <c r="AE73" i="22"/>
  <c r="AE72" i="22"/>
  <c r="AE71" i="22"/>
  <c r="AE70" i="22"/>
  <c r="AE69" i="22"/>
  <c r="AE55" i="22"/>
  <c r="AE54" i="22"/>
  <c r="AE53" i="22"/>
  <c r="AE52" i="22"/>
  <c r="AE51" i="22"/>
  <c r="AE50" i="22"/>
  <c r="AE49" i="22"/>
  <c r="AE48" i="22"/>
  <c r="AE47" i="22"/>
  <c r="AE46" i="22"/>
  <c r="AE45" i="22"/>
  <c r="AE44" i="22"/>
  <c r="AE33" i="22"/>
  <c r="AE32" i="22"/>
  <c r="AE31" i="22"/>
  <c r="AE30" i="22"/>
  <c r="AE29" i="22"/>
  <c r="AE28" i="22"/>
  <c r="AE27" i="22"/>
  <c r="AE26" i="22"/>
  <c r="AE25" i="22"/>
  <c r="AE24" i="22"/>
  <c r="AE23" i="22"/>
  <c r="AE22" i="22"/>
  <c r="AE21" i="22"/>
  <c r="AE20" i="22"/>
  <c r="F21" i="2"/>
  <c r="AE46" i="23" l="1"/>
  <c r="H13" i="2" s="1"/>
  <c r="H17" i="2" s="1"/>
  <c r="X16" i="21"/>
  <c r="Y16" i="21"/>
  <c r="Z16" i="21"/>
  <c r="AA16" i="21"/>
  <c r="AB16" i="21"/>
  <c r="AC16" i="21"/>
  <c r="AD16" i="21"/>
  <c r="AE16" i="21"/>
  <c r="AF16" i="21"/>
  <c r="AG16" i="21"/>
  <c r="AH16" i="21"/>
  <c r="AI16" i="21"/>
  <c r="AJ16" i="21"/>
  <c r="AK16" i="21"/>
  <c r="AL16" i="21"/>
  <c r="AM16" i="21"/>
  <c r="AN16" i="21"/>
  <c r="AO16" i="21"/>
  <c r="AP16" i="21"/>
  <c r="W16" i="21"/>
  <c r="X152" i="21"/>
  <c r="Y152" i="21"/>
  <c r="Z152" i="21"/>
  <c r="AA152" i="21"/>
  <c r="AB152" i="21"/>
  <c r="AC152" i="21"/>
  <c r="AD152" i="21"/>
  <c r="AE152" i="21"/>
  <c r="AF152" i="21"/>
  <c r="AG152" i="21"/>
  <c r="AH152" i="21"/>
  <c r="AI152" i="21"/>
  <c r="AJ152" i="21"/>
  <c r="AK152" i="21"/>
  <c r="AL152" i="21"/>
  <c r="AM152" i="21"/>
  <c r="AN152" i="21"/>
  <c r="AO152" i="21"/>
  <c r="AP152" i="21"/>
  <c r="W152" i="21"/>
  <c r="X15" i="21"/>
  <c r="Y15" i="21"/>
  <c r="Z15" i="21"/>
  <c r="AA15" i="21"/>
  <c r="AB15" i="21"/>
  <c r="AC15" i="21"/>
  <c r="AD15" i="21"/>
  <c r="AE15" i="21"/>
  <c r="AF15" i="21"/>
  <c r="AG15" i="21"/>
  <c r="AH15" i="21"/>
  <c r="AI15" i="21"/>
  <c r="AJ15" i="21"/>
  <c r="AK15" i="21"/>
  <c r="AL15" i="21"/>
  <c r="AM15" i="21"/>
  <c r="AN15" i="21"/>
  <c r="AO15" i="21"/>
  <c r="AP15" i="21"/>
  <c r="W15" i="21"/>
  <c r="X112" i="21"/>
  <c r="Y112" i="21"/>
  <c r="Z112" i="21"/>
  <c r="AA112" i="21"/>
  <c r="AB112" i="21"/>
  <c r="AC112" i="21"/>
  <c r="AD112" i="21"/>
  <c r="AE112" i="21"/>
  <c r="AF112" i="21"/>
  <c r="AG112" i="21"/>
  <c r="AH112" i="21"/>
  <c r="AI112" i="21"/>
  <c r="AJ112" i="21"/>
  <c r="AK112" i="21"/>
  <c r="AL112" i="21"/>
  <c r="AM112" i="21"/>
  <c r="AN112" i="21"/>
  <c r="AO112" i="21"/>
  <c r="AP112" i="21"/>
  <c r="W112" i="21"/>
  <c r="X14" i="21"/>
  <c r="Y14" i="21"/>
  <c r="Z14" i="21"/>
  <c r="AA14" i="21"/>
  <c r="AB14" i="21"/>
  <c r="AC14" i="21"/>
  <c r="AD14" i="21"/>
  <c r="AE14" i="21"/>
  <c r="AF14" i="21"/>
  <c r="AG14" i="21"/>
  <c r="AH14" i="21"/>
  <c r="AI14" i="21"/>
  <c r="AJ14" i="21"/>
  <c r="AK14" i="21"/>
  <c r="AL14" i="21"/>
  <c r="AM14" i="21"/>
  <c r="AN14" i="21"/>
  <c r="AO14" i="21"/>
  <c r="AP14" i="21"/>
  <c r="W14" i="21"/>
  <c r="X91" i="21"/>
  <c r="Y91" i="21"/>
  <c r="Z91" i="21"/>
  <c r="AA91" i="21"/>
  <c r="AB91" i="21"/>
  <c r="AC91" i="21"/>
  <c r="AD91" i="21"/>
  <c r="AE91" i="21"/>
  <c r="AF91" i="21"/>
  <c r="AG91" i="21"/>
  <c r="AH91" i="21"/>
  <c r="AI91" i="21"/>
  <c r="AJ91" i="21"/>
  <c r="AK91" i="21"/>
  <c r="AL91" i="21"/>
  <c r="AM91" i="21"/>
  <c r="AN91" i="21"/>
  <c r="AO91" i="21"/>
  <c r="AP91" i="21"/>
  <c r="W91" i="21"/>
  <c r="X13" i="21"/>
  <c r="Y13" i="21"/>
  <c r="Z13" i="21"/>
  <c r="AA13" i="21"/>
  <c r="AB13" i="21"/>
  <c r="AC13" i="21"/>
  <c r="AD13" i="21"/>
  <c r="AE13" i="21"/>
  <c r="AF13" i="21"/>
  <c r="AG13" i="21"/>
  <c r="AH13" i="21"/>
  <c r="AI13" i="21"/>
  <c r="AJ13" i="21"/>
  <c r="AK13" i="21"/>
  <c r="AL13" i="21"/>
  <c r="AM13" i="21"/>
  <c r="AN13" i="21"/>
  <c r="AO13" i="21"/>
  <c r="AP13" i="21"/>
  <c r="W13" i="21"/>
  <c r="X80" i="21"/>
  <c r="Y80" i="21"/>
  <c r="Z80" i="21"/>
  <c r="AA80" i="21"/>
  <c r="AB80" i="21"/>
  <c r="AC80" i="21"/>
  <c r="AD80" i="21"/>
  <c r="AE80" i="21"/>
  <c r="AF80" i="21"/>
  <c r="AG80" i="21"/>
  <c r="AH80" i="21"/>
  <c r="AI80" i="21"/>
  <c r="AJ80" i="21"/>
  <c r="AK80" i="21"/>
  <c r="AL80" i="21"/>
  <c r="AM80" i="21"/>
  <c r="AN80" i="21"/>
  <c r="AO80" i="21"/>
  <c r="AP80" i="21"/>
  <c r="W80" i="21"/>
  <c r="X12" i="21"/>
  <c r="Y12" i="21"/>
  <c r="Z12" i="21"/>
  <c r="AA12" i="21"/>
  <c r="AB12" i="21"/>
  <c r="AC12" i="21"/>
  <c r="AD12" i="21"/>
  <c r="AE12" i="21"/>
  <c r="AF12" i="21"/>
  <c r="AG12" i="21"/>
  <c r="AH12" i="21"/>
  <c r="AI12" i="21"/>
  <c r="AJ12" i="21"/>
  <c r="AK12" i="21"/>
  <c r="AL12" i="21"/>
  <c r="AM12" i="21"/>
  <c r="AN12" i="21"/>
  <c r="AO12" i="21"/>
  <c r="AP12" i="21"/>
  <c r="W12" i="21"/>
  <c r="X75" i="21"/>
  <c r="Y75" i="21"/>
  <c r="Z75" i="21"/>
  <c r="AA75" i="21"/>
  <c r="AB75" i="21"/>
  <c r="AC75" i="21"/>
  <c r="AD75" i="21"/>
  <c r="AE75" i="21"/>
  <c r="AF75" i="21"/>
  <c r="AG75" i="21"/>
  <c r="AH75" i="21"/>
  <c r="AI75" i="21"/>
  <c r="AJ75" i="21"/>
  <c r="AK75" i="21"/>
  <c r="AL75" i="21"/>
  <c r="AM75" i="21"/>
  <c r="AN75" i="21"/>
  <c r="AO75" i="21"/>
  <c r="AP75" i="21"/>
  <c r="W75" i="21"/>
  <c r="X11" i="21"/>
  <c r="Y11" i="21"/>
  <c r="Z11" i="21"/>
  <c r="AA11" i="21"/>
  <c r="AB11" i="21"/>
  <c r="AC11" i="21"/>
  <c r="AD11" i="21"/>
  <c r="AE11" i="21"/>
  <c r="AF11" i="21"/>
  <c r="AG11" i="21"/>
  <c r="AH11" i="21"/>
  <c r="AI11" i="21"/>
  <c r="AJ11" i="21"/>
  <c r="AK11" i="21"/>
  <c r="AL11" i="21"/>
  <c r="AM11" i="21"/>
  <c r="AN11" i="21"/>
  <c r="AO11" i="21"/>
  <c r="AP11" i="21"/>
  <c r="W11" i="21"/>
  <c r="X62" i="21"/>
  <c r="Y62" i="21"/>
  <c r="Z62" i="21"/>
  <c r="AA62" i="21"/>
  <c r="AB62" i="21"/>
  <c r="AC62" i="21"/>
  <c r="AD62" i="21"/>
  <c r="AE62" i="21"/>
  <c r="AF62" i="21"/>
  <c r="AG62" i="21"/>
  <c r="AH62" i="21"/>
  <c r="AI62" i="21"/>
  <c r="AJ62" i="21"/>
  <c r="AK62" i="21"/>
  <c r="AL62" i="21"/>
  <c r="AM62" i="21"/>
  <c r="AN62" i="21"/>
  <c r="AO62" i="21"/>
  <c r="AP62" i="21"/>
  <c r="W62" i="21"/>
  <c r="X10" i="21"/>
  <c r="Y10" i="21"/>
  <c r="Z10" i="21"/>
  <c r="AA10" i="21"/>
  <c r="AB10" i="21"/>
  <c r="AC10" i="21"/>
  <c r="AD10" i="21"/>
  <c r="AE10" i="21"/>
  <c r="AF10" i="21"/>
  <c r="AG10" i="21"/>
  <c r="AH10" i="21"/>
  <c r="AI10" i="21"/>
  <c r="AM10" i="21"/>
  <c r="AN10" i="21"/>
  <c r="AO10" i="21"/>
  <c r="AP10" i="21"/>
  <c r="W10" i="21"/>
  <c r="X54" i="21"/>
  <c r="Y54" i="21"/>
  <c r="Z54" i="21"/>
  <c r="AA54" i="21"/>
  <c r="AB54" i="21"/>
  <c r="AC54" i="21"/>
  <c r="AD54" i="21"/>
  <c r="AE54" i="21"/>
  <c r="AF54" i="21"/>
  <c r="AG54" i="21"/>
  <c r="AH54" i="21"/>
  <c r="AI54" i="21"/>
  <c r="AJ54" i="21"/>
  <c r="AJ10" i="21" s="1"/>
  <c r="AK54" i="21"/>
  <c r="AK10" i="21" s="1"/>
  <c r="AL54" i="21"/>
  <c r="AL10" i="21" s="1"/>
  <c r="AM54" i="21"/>
  <c r="AN54" i="21"/>
  <c r="AO54" i="21"/>
  <c r="AP54" i="21"/>
  <c r="W54" i="21"/>
  <c r="X9" i="21"/>
  <c r="Y9" i="21"/>
  <c r="Z9" i="21"/>
  <c r="AA9" i="21"/>
  <c r="AB9" i="21"/>
  <c r="AC9" i="21"/>
  <c r="AD9" i="21"/>
  <c r="AE9" i="21"/>
  <c r="AF9" i="21"/>
  <c r="AG9" i="21"/>
  <c r="AH9" i="21"/>
  <c r="AI9" i="21"/>
  <c r="AJ9" i="21"/>
  <c r="AK9" i="21"/>
  <c r="AL9" i="21"/>
  <c r="AM9" i="21"/>
  <c r="AN9" i="21"/>
  <c r="AO9" i="21"/>
  <c r="AP9" i="21"/>
  <c r="W9" i="21"/>
  <c r="X27" i="21"/>
  <c r="Y27" i="21"/>
  <c r="Z27" i="21"/>
  <c r="AA27" i="21"/>
  <c r="AB27" i="21"/>
  <c r="AC27" i="21"/>
  <c r="AD27" i="21"/>
  <c r="AE27" i="21"/>
  <c r="AF27" i="21"/>
  <c r="AG27" i="21"/>
  <c r="AH27" i="21"/>
  <c r="AI27" i="21"/>
  <c r="AJ27" i="21"/>
  <c r="AK27" i="21"/>
  <c r="AL27" i="21"/>
  <c r="AM27" i="21"/>
  <c r="AN27" i="21"/>
  <c r="AO27" i="21"/>
  <c r="AP27" i="21"/>
  <c r="W27" i="21"/>
  <c r="X8" i="21"/>
  <c r="Y8" i="21"/>
  <c r="Z8" i="21"/>
  <c r="AA8" i="21"/>
  <c r="AB8" i="21"/>
  <c r="AC8" i="21"/>
  <c r="AD8" i="21"/>
  <c r="AE8" i="21"/>
  <c r="AF8" i="21"/>
  <c r="AG8" i="21"/>
  <c r="AH8" i="21"/>
  <c r="AI8" i="21"/>
  <c r="AJ8" i="21"/>
  <c r="AK8" i="21"/>
  <c r="AL8" i="21"/>
  <c r="AM8" i="21"/>
  <c r="AN8" i="21"/>
  <c r="AO8" i="21"/>
  <c r="AP8" i="21"/>
  <c r="W8" i="21"/>
  <c r="X22" i="21"/>
  <c r="Y22" i="21"/>
  <c r="Z22" i="21"/>
  <c r="AA22" i="21"/>
  <c r="AB22" i="21"/>
  <c r="AC22" i="21"/>
  <c r="AD22" i="21"/>
  <c r="AE22" i="21"/>
  <c r="AF22" i="21"/>
  <c r="AG22" i="21"/>
  <c r="AH22" i="21"/>
  <c r="AI22" i="21"/>
  <c r="AJ22" i="21"/>
  <c r="AK22" i="21"/>
  <c r="AL22" i="21"/>
  <c r="AM22" i="21"/>
  <c r="AN22" i="21"/>
  <c r="AO22" i="21"/>
  <c r="AP22" i="21"/>
  <c r="W22" i="21"/>
  <c r="AP223" i="1" l="1"/>
  <c r="AP225" i="1"/>
  <c r="AP226" i="1"/>
  <c r="AP227" i="1"/>
  <c r="AE187" i="1" l="1"/>
  <c r="AE106" i="3" l="1"/>
  <c r="AE88" i="1"/>
  <c r="AE87" i="1"/>
  <c r="AE94" i="1" l="1"/>
  <c r="E23" i="2" l="1"/>
  <c r="E25" i="2" s="1"/>
  <c r="AD22" i="5"/>
  <c r="AD21" i="5"/>
  <c r="AD20" i="5"/>
  <c r="AD19" i="5"/>
  <c r="AD18" i="5"/>
  <c r="AD17" i="5"/>
  <c r="AD16" i="5"/>
  <c r="AD15" i="5"/>
  <c r="AD14" i="5"/>
  <c r="AD13" i="5"/>
  <c r="AD12" i="5"/>
  <c r="AD11" i="5"/>
  <c r="AD10" i="5"/>
  <c r="AD9" i="5"/>
  <c r="AD8" i="5"/>
  <c r="AD7" i="5"/>
  <c r="AE23" i="3"/>
  <c r="AE86" i="3"/>
  <c r="AP134" i="1" l="1"/>
  <c r="AP133" i="1"/>
  <c r="AP114" i="1"/>
  <c r="AP113" i="1"/>
  <c r="AE134" i="1"/>
  <c r="AE133" i="1"/>
  <c r="AE9" i="1" l="1"/>
  <c r="AE144" i="1" l="1"/>
  <c r="AE143" i="1"/>
  <c r="AE76" i="1" l="1"/>
  <c r="AE88" i="3"/>
  <c r="AE87" i="3"/>
  <c r="AE98" i="1"/>
  <c r="AE97" i="1"/>
  <c r="AE165" i="1"/>
  <c r="AE27" i="1"/>
  <c r="AE24" i="1"/>
  <c r="AE25" i="1"/>
  <c r="AE137" i="1" l="1"/>
  <c r="AE215" i="1" l="1"/>
  <c r="AE217" i="1"/>
  <c r="AE112" i="1"/>
  <c r="Y124" i="3" l="1"/>
  <c r="Z124" i="3"/>
  <c r="AA124" i="3"/>
  <c r="AB124" i="3"/>
  <c r="AC124" i="3"/>
  <c r="AD124" i="3"/>
  <c r="AF124" i="3"/>
  <c r="AG124" i="3"/>
  <c r="AH124" i="3"/>
  <c r="AI124" i="3"/>
  <c r="AJ124" i="3"/>
  <c r="AK124" i="3"/>
  <c r="AL124" i="3"/>
  <c r="AM124" i="3"/>
  <c r="AN124" i="3"/>
  <c r="AO124" i="3"/>
  <c r="AP124" i="3"/>
  <c r="AE10" i="3"/>
  <c r="AE11" i="3"/>
  <c r="AE12" i="3"/>
  <c r="AE13" i="3"/>
  <c r="AE14" i="3"/>
  <c r="AE15" i="3"/>
  <c r="AE16" i="3"/>
  <c r="AE17" i="3"/>
  <c r="AE18" i="3"/>
  <c r="AE20" i="3"/>
  <c r="AE21" i="3"/>
  <c r="AE22"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4" i="3"/>
  <c r="AE85" i="3"/>
  <c r="AE89" i="3"/>
  <c r="AE90" i="3"/>
  <c r="AE91" i="3"/>
  <c r="AE92" i="3"/>
  <c r="AE93" i="3"/>
  <c r="AE94" i="3"/>
  <c r="AE95" i="3"/>
  <c r="AE96" i="3"/>
  <c r="AE97" i="3"/>
  <c r="AE98" i="3"/>
  <c r="AE99" i="3"/>
  <c r="AE100" i="3"/>
  <c r="AE101" i="3"/>
  <c r="AE102" i="3"/>
  <c r="AE103" i="3"/>
  <c r="AE104" i="3"/>
  <c r="AE105" i="3"/>
  <c r="AE107" i="3"/>
  <c r="AE108" i="3"/>
  <c r="AE109" i="3"/>
  <c r="AE110" i="3"/>
  <c r="AE111" i="3"/>
  <c r="AE112" i="3"/>
  <c r="AE113" i="3"/>
  <c r="AE114" i="3"/>
  <c r="AE115" i="3"/>
  <c r="AE116" i="3"/>
  <c r="AE117" i="3"/>
  <c r="AE118" i="3"/>
  <c r="AE119" i="3"/>
  <c r="AE120" i="3"/>
  <c r="AE9" i="3"/>
  <c r="AE124" i="3" l="1"/>
  <c r="AE127" i="3" s="1"/>
  <c r="AV117" i="3"/>
  <c r="AX115" i="3"/>
  <c r="R65" i="15" l="1"/>
  <c r="S65" i="15"/>
  <c r="T65" i="15"/>
  <c r="U65" i="15"/>
  <c r="V65" i="15"/>
  <c r="W65" i="15"/>
  <c r="X65" i="15"/>
  <c r="AA65" i="15"/>
  <c r="AB65" i="15"/>
  <c r="AC65" i="15"/>
  <c r="AD65" i="15"/>
  <c r="AE65" i="15"/>
  <c r="AF65" i="15"/>
  <c r="AG65" i="15"/>
  <c r="AH65" i="15"/>
  <c r="AI65" i="15"/>
  <c r="AJ65" i="15"/>
  <c r="Z65" i="15"/>
  <c r="Y63" i="15" l="1"/>
  <c r="S124" i="17"/>
  <c r="T124" i="17"/>
  <c r="U124" i="17"/>
  <c r="V124" i="17"/>
  <c r="W124" i="17"/>
  <c r="X124" i="17"/>
  <c r="Z124" i="17"/>
  <c r="AA124" i="17"/>
  <c r="AB124" i="17"/>
  <c r="AC124" i="17"/>
  <c r="AD124" i="17"/>
  <c r="AE124" i="17"/>
  <c r="AF124" i="17"/>
  <c r="AG124" i="17"/>
  <c r="AH124" i="17"/>
  <c r="AI124" i="17"/>
  <c r="R124" i="17"/>
  <c r="S40" i="18"/>
  <c r="T40" i="18"/>
  <c r="U40" i="18"/>
  <c r="V40" i="18"/>
  <c r="W40" i="18"/>
  <c r="X40" i="18"/>
  <c r="Z40" i="18"/>
  <c r="AA40" i="18"/>
  <c r="AB40" i="18"/>
  <c r="AC40" i="18"/>
  <c r="AD40" i="18"/>
  <c r="AE40" i="18"/>
  <c r="AF40" i="18"/>
  <c r="AG40" i="18"/>
  <c r="AH40" i="18"/>
  <c r="AI40" i="18"/>
  <c r="AJ40" i="18"/>
  <c r="R40" i="18"/>
  <c r="Y36" i="18"/>
  <c r="Y35" i="18"/>
  <c r="Y34" i="18"/>
  <c r="Y33" i="18"/>
  <c r="Y32" i="18"/>
  <c r="Y31" i="18"/>
  <c r="Y30" i="18"/>
  <c r="Y29" i="18"/>
  <c r="Y28" i="18"/>
  <c r="Y27" i="18"/>
  <c r="Y26" i="18"/>
  <c r="Y25" i="18"/>
  <c r="Y24" i="18"/>
  <c r="Y23" i="18"/>
  <c r="Y22" i="18"/>
  <c r="Y21" i="18"/>
  <c r="Y20" i="18"/>
  <c r="Y19" i="18"/>
  <c r="Y18" i="18"/>
  <c r="Y17" i="18"/>
  <c r="Y16" i="18"/>
  <c r="Y15" i="18"/>
  <c r="Y14" i="18"/>
  <c r="Y13" i="18"/>
  <c r="Y12" i="18"/>
  <c r="Y11" i="18"/>
  <c r="Y10" i="18"/>
  <c r="Y9" i="18"/>
  <c r="Y40" i="18" s="1"/>
  <c r="Y8" i="18"/>
  <c r="Y7" i="18"/>
  <c r="Y6" i="18"/>
  <c r="Y5" i="18"/>
  <c r="AE121" i="17"/>
  <c r="Y121" i="17"/>
  <c r="AJ120" i="17"/>
  <c r="AJ124" i="17" s="1"/>
  <c r="Y119" i="17"/>
  <c r="Y118" i="17"/>
  <c r="Y117" i="17"/>
  <c r="Y116" i="17"/>
  <c r="Y115" i="17"/>
  <c r="Y114" i="17"/>
  <c r="Y111" i="17"/>
  <c r="Y110" i="17"/>
  <c r="Y108" i="17"/>
  <c r="Y107" i="17"/>
  <c r="Y103" i="17"/>
  <c r="Y100" i="17"/>
  <c r="Y99" i="17"/>
  <c r="Y98" i="17"/>
  <c r="Y97" i="17"/>
  <c r="Y96" i="17"/>
  <c r="Y95" i="17"/>
  <c r="Y94" i="17"/>
  <c r="Y93" i="17"/>
  <c r="Y92" i="17"/>
  <c r="Y91" i="17"/>
  <c r="Y90" i="17"/>
  <c r="Y89" i="17"/>
  <c r="Y88" i="17"/>
  <c r="Y86" i="17"/>
  <c r="Y85" i="17"/>
  <c r="Y84" i="17"/>
  <c r="Y83" i="17"/>
  <c r="Y82" i="17"/>
  <c r="Y81" i="17"/>
  <c r="Y80" i="17"/>
  <c r="Y79" i="17"/>
  <c r="Y78" i="17"/>
  <c r="Y77" i="17"/>
  <c r="Y76" i="17"/>
  <c r="Y75" i="17"/>
  <c r="Y74" i="17"/>
  <c r="Y73" i="17"/>
  <c r="Y72" i="17"/>
  <c r="Y71" i="17"/>
  <c r="Y70" i="17"/>
  <c r="Y69" i="17"/>
  <c r="Y68" i="17"/>
  <c r="Y67" i="17"/>
  <c r="Y66" i="17"/>
  <c r="Y65" i="17"/>
  <c r="Y64" i="17"/>
  <c r="Y63" i="17"/>
  <c r="Y62" i="17"/>
  <c r="Y61" i="17"/>
  <c r="Y58" i="17"/>
  <c r="Y57" i="17"/>
  <c r="Y56" i="17"/>
  <c r="Y55" i="17"/>
  <c r="Y54" i="17"/>
  <c r="Y52" i="17"/>
  <c r="Y51" i="17"/>
  <c r="Y50" i="17"/>
  <c r="Y49" i="17"/>
  <c r="Y48" i="17"/>
  <c r="Y47" i="17"/>
  <c r="Y46" i="17"/>
  <c r="Y45" i="17"/>
  <c r="Y44" i="17"/>
  <c r="Y43" i="17"/>
  <c r="Y23" i="17"/>
  <c r="Y22" i="17"/>
  <c r="Y21" i="17"/>
  <c r="Y20" i="17"/>
  <c r="Y19" i="17"/>
  <c r="Y18" i="17"/>
  <c r="Y17" i="17"/>
  <c r="Y16" i="17"/>
  <c r="Y15" i="17"/>
  <c r="Y14" i="17"/>
  <c r="Y13" i="17"/>
  <c r="Y12" i="17"/>
  <c r="Y11" i="17"/>
  <c r="Y9" i="17"/>
  <c r="Y8" i="17"/>
  <c r="Y7" i="17"/>
  <c r="Y124" i="17" s="1"/>
  <c r="Y62" i="15"/>
  <c r="Y61" i="15"/>
  <c r="Y60" i="15"/>
  <c r="Y59" i="15"/>
  <c r="Y58" i="15"/>
  <c r="Y57" i="15"/>
  <c r="Y56" i="15"/>
  <c r="Y55" i="15"/>
  <c r="Y54" i="15"/>
  <c r="Y53" i="15"/>
  <c r="Y52" i="15"/>
  <c r="Y51" i="15"/>
  <c r="Y50" i="15"/>
  <c r="Y49" i="15"/>
  <c r="Y48" i="15"/>
  <c r="Y47" i="15"/>
  <c r="Y46" i="15"/>
  <c r="Y45" i="15"/>
  <c r="Y44" i="15"/>
  <c r="Y43" i="15"/>
  <c r="Y42" i="15"/>
  <c r="Y41" i="15"/>
  <c r="Y40" i="15"/>
  <c r="Y39" i="15"/>
  <c r="Y38" i="15"/>
  <c r="Y37" i="15"/>
  <c r="Y36" i="15"/>
  <c r="Y35" i="15"/>
  <c r="Y34" i="15"/>
  <c r="Y33" i="15"/>
  <c r="Y32" i="15"/>
  <c r="Y31" i="15"/>
  <c r="Y30" i="15"/>
  <c r="Y29" i="15"/>
  <c r="Y28" i="15"/>
  <c r="Y27" i="15"/>
  <c r="Y26" i="15"/>
  <c r="Y25" i="15"/>
  <c r="Y24" i="15"/>
  <c r="Y23" i="15"/>
  <c r="Y22" i="15"/>
  <c r="Y21" i="15"/>
  <c r="Y20" i="15"/>
  <c r="Y19" i="15"/>
  <c r="Y18" i="15"/>
  <c r="Y17" i="15"/>
  <c r="Y16" i="15"/>
  <c r="Y14" i="15"/>
  <c r="Y13" i="15"/>
  <c r="Y11" i="15"/>
  <c r="Y10" i="15"/>
  <c r="Y9" i="15"/>
  <c r="Y8" i="15"/>
  <c r="Y65" i="15" l="1"/>
  <c r="AP222" i="1" l="1"/>
  <c r="AE166" i="1" l="1"/>
  <c r="AE167" i="1"/>
  <c r="AE184" i="1"/>
  <c r="AE183" i="1"/>
  <c r="AE182" i="1"/>
  <c r="AE181" i="1"/>
  <c r="AE180" i="1"/>
  <c r="AE179" i="1"/>
  <c r="AE178" i="1"/>
  <c r="AE177" i="1"/>
  <c r="AE176" i="1"/>
  <c r="AE175" i="1"/>
  <c r="AE174" i="1" l="1"/>
  <c r="AE172" i="1"/>
  <c r="AE169" i="1"/>
  <c r="AE170" i="1"/>
  <c r="AE168" i="1"/>
  <c r="AE44" i="1" l="1"/>
  <c r="AE45" i="1"/>
  <c r="AE43" i="1" l="1"/>
  <c r="AE147" i="1" l="1"/>
  <c r="AE220" i="1"/>
  <c r="AE211" i="1" l="1"/>
  <c r="AE212" i="1"/>
  <c r="AE213" i="1"/>
  <c r="AE214" i="1"/>
  <c r="AE216" i="1"/>
  <c r="AE219" i="1"/>
  <c r="AE221" i="1"/>
  <c r="AE203" i="1"/>
  <c r="AE199" i="1"/>
  <c r="AE195" i="1"/>
  <c r="AE194" i="1"/>
  <c r="AE104" i="1" l="1"/>
  <c r="AE10" i="1" l="1"/>
  <c r="AE11" i="1"/>
  <c r="AE12" i="1"/>
  <c r="AE13" i="1"/>
  <c r="AE73" i="1" l="1"/>
  <c r="AE190" i="1" l="1"/>
  <c r="AE189" i="1"/>
  <c r="AE42" i="1" l="1"/>
  <c r="AE84" i="1"/>
  <c r="AE83" i="1"/>
  <c r="AE109" i="1" l="1"/>
  <c r="AE227" i="1"/>
  <c r="AE15" i="1"/>
  <c r="AE14" i="1"/>
  <c r="AE82" i="1" l="1"/>
  <c r="AE85" i="1"/>
  <c r="AE103" i="1" l="1"/>
  <c r="AE102" i="1"/>
  <c r="AE101" i="1"/>
  <c r="AE18" i="1" l="1"/>
  <c r="AE149" i="1" l="1"/>
  <c r="S62" i="12" l="1"/>
  <c r="T62" i="12"/>
  <c r="U62" i="12"/>
  <c r="V62" i="12"/>
  <c r="W62" i="12"/>
  <c r="X62" i="12"/>
  <c r="Z62" i="12"/>
  <c r="AA62" i="12"/>
  <c r="AB62" i="12"/>
  <c r="AC62" i="12"/>
  <c r="AD62" i="12"/>
  <c r="AE62" i="12"/>
  <c r="AF62" i="12"/>
  <c r="AG62" i="12"/>
  <c r="AH62" i="12"/>
  <c r="AI62" i="12"/>
  <c r="AJ62" i="12"/>
  <c r="R62" i="12"/>
  <c r="AK60" i="12"/>
  <c r="Y60" i="12"/>
  <c r="S39" i="14"/>
  <c r="T39" i="14"/>
  <c r="U39" i="14"/>
  <c r="V39" i="14"/>
  <c r="W39" i="14"/>
  <c r="X39" i="14"/>
  <c r="Z39" i="14"/>
  <c r="AA39" i="14"/>
  <c r="AB39" i="14"/>
  <c r="AC39" i="14"/>
  <c r="AD39" i="14"/>
  <c r="AF39" i="14"/>
  <c r="AG39" i="14"/>
  <c r="AH39" i="14"/>
  <c r="AI39" i="14"/>
  <c r="AJ39" i="14"/>
  <c r="R39" i="14"/>
  <c r="S111" i="13"/>
  <c r="T111" i="13"/>
  <c r="U111" i="13"/>
  <c r="V111" i="13"/>
  <c r="W111" i="13"/>
  <c r="X111" i="13"/>
  <c r="Z111" i="13"/>
  <c r="AA111" i="13"/>
  <c r="AB111" i="13"/>
  <c r="AC111" i="13"/>
  <c r="AD111" i="13"/>
  <c r="AF111" i="13"/>
  <c r="AG111" i="13"/>
  <c r="AI111" i="13"/>
  <c r="AJ111" i="13"/>
  <c r="R111" i="13"/>
  <c r="AK35" i="14"/>
  <c r="Y35" i="14"/>
  <c r="AK34" i="14"/>
  <c r="Y34" i="14"/>
  <c r="AK33" i="14"/>
  <c r="Y33" i="14"/>
  <c r="AK32" i="14"/>
  <c r="Y32" i="14"/>
  <c r="AK31" i="14"/>
  <c r="Y31" i="14"/>
  <c r="AK30" i="14"/>
  <c r="Y30" i="14"/>
  <c r="AE29" i="14"/>
  <c r="AK29" i="14" s="1"/>
  <c r="Y29" i="14"/>
  <c r="AK28" i="14"/>
  <c r="Y28" i="14"/>
  <c r="AK27" i="14"/>
  <c r="Y27" i="14"/>
  <c r="AK26" i="14"/>
  <c r="Y26" i="14"/>
  <c r="AK25" i="14"/>
  <c r="Y25" i="14"/>
  <c r="AK24" i="14"/>
  <c r="Y24" i="14"/>
  <c r="AK23" i="14"/>
  <c r="Y23" i="14"/>
  <c r="AK22" i="14"/>
  <c r="Y22" i="14"/>
  <c r="AK21" i="14"/>
  <c r="Y21" i="14"/>
  <c r="AK20" i="14"/>
  <c r="Y20" i="14"/>
  <c r="AK19" i="14"/>
  <c r="Y19" i="14"/>
  <c r="AK18" i="14"/>
  <c r="Y18" i="14"/>
  <c r="AK17" i="14"/>
  <c r="Y17" i="14"/>
  <c r="AK16" i="14"/>
  <c r="Y16" i="14"/>
  <c r="AK15" i="14"/>
  <c r="Y15" i="14"/>
  <c r="AE14" i="14"/>
  <c r="AK14" i="14" s="1"/>
  <c r="Y14" i="14"/>
  <c r="AK13" i="14"/>
  <c r="Y13" i="14"/>
  <c r="AK12" i="14"/>
  <c r="Y12" i="14"/>
  <c r="AK11" i="14"/>
  <c r="Y11" i="14"/>
  <c r="AK10" i="14"/>
  <c r="Y10" i="14"/>
  <c r="AK9" i="14"/>
  <c r="Y9" i="14"/>
  <c r="AK8" i="14"/>
  <c r="Y8" i="14"/>
  <c r="AK7" i="14"/>
  <c r="Y7" i="14"/>
  <c r="AK6" i="14"/>
  <c r="Y6" i="14"/>
  <c r="AE5" i="14"/>
  <c r="Y5" i="14"/>
  <c r="AK107" i="13"/>
  <c r="Y107" i="13"/>
  <c r="AE106" i="13"/>
  <c r="AK106" i="13" s="1"/>
  <c r="Y106" i="13"/>
  <c r="AK104" i="13"/>
  <c r="Y104" i="13"/>
  <c r="AK103" i="13"/>
  <c r="Y103" i="13"/>
  <c r="AK102" i="13"/>
  <c r="Y102" i="13"/>
  <c r="AK101" i="13"/>
  <c r="Y101" i="13"/>
  <c r="AK100" i="13"/>
  <c r="Y100" i="13"/>
  <c r="AK99" i="13"/>
  <c r="Y99" i="13"/>
  <c r="AK98" i="13"/>
  <c r="AK97" i="13"/>
  <c r="AK96" i="13"/>
  <c r="Y96" i="13"/>
  <c r="AK95" i="13"/>
  <c r="Y95" i="13"/>
  <c r="AK94" i="13"/>
  <c r="AE93" i="13"/>
  <c r="AK93" i="13" s="1"/>
  <c r="Y93" i="13"/>
  <c r="AE92" i="13"/>
  <c r="AK92" i="13" s="1"/>
  <c r="Y92" i="13"/>
  <c r="AK91" i="13"/>
  <c r="Y91" i="13"/>
  <c r="AK90" i="13"/>
  <c r="AE89" i="13"/>
  <c r="AK89" i="13" s="1"/>
  <c r="AK88" i="13"/>
  <c r="Y88" i="13"/>
  <c r="AK87" i="13"/>
  <c r="AK86" i="13"/>
  <c r="Y86" i="13"/>
  <c r="AE85" i="13"/>
  <c r="AK85" i="13" s="1"/>
  <c r="AK84" i="13"/>
  <c r="AE83" i="13"/>
  <c r="AK83" i="13" s="1"/>
  <c r="Y83" i="13"/>
  <c r="AE82" i="13"/>
  <c r="AK82" i="13" s="1"/>
  <c r="Y82" i="13"/>
  <c r="AE81" i="13"/>
  <c r="AK81" i="13" s="1"/>
  <c r="Y81" i="13"/>
  <c r="AE80" i="13"/>
  <c r="AK80" i="13" s="1"/>
  <c r="Y80" i="13"/>
  <c r="AE79" i="13"/>
  <c r="Y79" i="13"/>
  <c r="AK78" i="13"/>
  <c r="Y78" i="13"/>
  <c r="AK77" i="13"/>
  <c r="Y77" i="13"/>
  <c r="AK76" i="13"/>
  <c r="Y76" i="13"/>
  <c r="AK75" i="13"/>
  <c r="Y75" i="13"/>
  <c r="AK74" i="13"/>
  <c r="Y74" i="13"/>
  <c r="AE73" i="13"/>
  <c r="AK73" i="13" s="1"/>
  <c r="Y73" i="13"/>
  <c r="AE72" i="13"/>
  <c r="AK72" i="13" s="1"/>
  <c r="Y72" i="13"/>
  <c r="AE71" i="13"/>
  <c r="AK71" i="13" s="1"/>
  <c r="Y71" i="13"/>
  <c r="AK70" i="13"/>
  <c r="Y70" i="13"/>
  <c r="AE69" i="13"/>
  <c r="AK69" i="13" s="1"/>
  <c r="Y69" i="13"/>
  <c r="AK68" i="13"/>
  <c r="Y68" i="13"/>
  <c r="CQ67" i="13" a="1"/>
  <c r="CQ67" i="13" s="1"/>
  <c r="AK67" i="13"/>
  <c r="Y67" i="13"/>
  <c r="AE66" i="13"/>
  <c r="AK66" i="13" s="1"/>
  <c r="Y66" i="13"/>
  <c r="AK65" i="13"/>
  <c r="Y65" i="13"/>
  <c r="AK64" i="13"/>
  <c r="Y64" i="13"/>
  <c r="AK63" i="13"/>
  <c r="Y63" i="13"/>
  <c r="AK62" i="13"/>
  <c r="Y62" i="13"/>
  <c r="AK61" i="13"/>
  <c r="Y61" i="13"/>
  <c r="AK60" i="13"/>
  <c r="Y60" i="13"/>
  <c r="AK59" i="13"/>
  <c r="Y59" i="13"/>
  <c r="AK58" i="13"/>
  <c r="Y58" i="13"/>
  <c r="AK57" i="13"/>
  <c r="Y57" i="13"/>
  <c r="AK56" i="13"/>
  <c r="Y56" i="13"/>
  <c r="AK55" i="13"/>
  <c r="Y55" i="13"/>
  <c r="AK54" i="13"/>
  <c r="Y54" i="13"/>
  <c r="AK53" i="13"/>
  <c r="Y53" i="13"/>
  <c r="AK52" i="13"/>
  <c r="Y52" i="13"/>
  <c r="AK51" i="13"/>
  <c r="Y51" i="13"/>
  <c r="AK50" i="13"/>
  <c r="Y50" i="13"/>
  <c r="AK49" i="13"/>
  <c r="Y49" i="13"/>
  <c r="AK48" i="13"/>
  <c r="Y48" i="13"/>
  <c r="AK47" i="13"/>
  <c r="Y47" i="13"/>
  <c r="AK46" i="13"/>
  <c r="Y46" i="13"/>
  <c r="AK45" i="13"/>
  <c r="Y45" i="13"/>
  <c r="AK44" i="13"/>
  <c r="Y44" i="13"/>
  <c r="AK43" i="13"/>
  <c r="Y43" i="13"/>
  <c r="AK42" i="13"/>
  <c r="AK41" i="13"/>
  <c r="AK40" i="13"/>
  <c r="Y40" i="13"/>
  <c r="AK39" i="13"/>
  <c r="Y39" i="13"/>
  <c r="AK38" i="13"/>
  <c r="Y38" i="13"/>
  <c r="AK37" i="13"/>
  <c r="Y37" i="13"/>
  <c r="AK36" i="13"/>
  <c r="Y36" i="13"/>
  <c r="AK35" i="13"/>
  <c r="Y35" i="13"/>
  <c r="AK34" i="13"/>
  <c r="Y34" i="13"/>
  <c r="AK33" i="13"/>
  <c r="Y33" i="13"/>
  <c r="AK32" i="13"/>
  <c r="AK31" i="13"/>
  <c r="Y31" i="13"/>
  <c r="AK30" i="13"/>
  <c r="Y30" i="13"/>
  <c r="AK29" i="13"/>
  <c r="Y29" i="13"/>
  <c r="AK28" i="13"/>
  <c r="Y28" i="13"/>
  <c r="AK27" i="13"/>
  <c r="Y27" i="13"/>
  <c r="AK59" i="12"/>
  <c r="Y59" i="12"/>
  <c r="AK26" i="13"/>
  <c r="Y26" i="13"/>
  <c r="AK25" i="13"/>
  <c r="Y25" i="13"/>
  <c r="AK24" i="13"/>
  <c r="Y24" i="13"/>
  <c r="AK23" i="13"/>
  <c r="Y23" i="13"/>
  <c r="AK22" i="13"/>
  <c r="Y22" i="13"/>
  <c r="AK21" i="13"/>
  <c r="Y21" i="13"/>
  <c r="AK20" i="13"/>
  <c r="Y20" i="13"/>
  <c r="AK19" i="13"/>
  <c r="Y19" i="13"/>
  <c r="AK18" i="13"/>
  <c r="Y18" i="13"/>
  <c r="AK17" i="13"/>
  <c r="Y17" i="13"/>
  <c r="AK16" i="13"/>
  <c r="Y16" i="13"/>
  <c r="AK15" i="13"/>
  <c r="Y15" i="13"/>
  <c r="AK14" i="13"/>
  <c r="Y14" i="13"/>
  <c r="AK13" i="13"/>
  <c r="Y13" i="13"/>
  <c r="AK12" i="13"/>
  <c r="Y12" i="13"/>
  <c r="AK11" i="13"/>
  <c r="Y11" i="13"/>
  <c r="AK10" i="13"/>
  <c r="Y10" i="13"/>
  <c r="AK9" i="13"/>
  <c r="Y9" i="13"/>
  <c r="AK8" i="13"/>
  <c r="Y8" i="13"/>
  <c r="AK7" i="13"/>
  <c r="Y7" i="13"/>
  <c r="AK6" i="13"/>
  <c r="Y6" i="13"/>
  <c r="AK5" i="13"/>
  <c r="AK4" i="13"/>
  <c r="Y4" i="13"/>
  <c r="AK58" i="12"/>
  <c r="Y58" i="12"/>
  <c r="AK57" i="12"/>
  <c r="Y57" i="12"/>
  <c r="AK56" i="12"/>
  <c r="Y56" i="12"/>
  <c r="AK55" i="12"/>
  <c r="Y55" i="12"/>
  <c r="AK54" i="12"/>
  <c r="Y54" i="12"/>
  <c r="AK53" i="12"/>
  <c r="Y53" i="12"/>
  <c r="AK52" i="12"/>
  <c r="Y52" i="12"/>
  <c r="AK51" i="12"/>
  <c r="Y51" i="12"/>
  <c r="Y50" i="12"/>
  <c r="AK49" i="12"/>
  <c r="Y49" i="12"/>
  <c r="AK48" i="12"/>
  <c r="Y48" i="12"/>
  <c r="AK47" i="12"/>
  <c r="AK46" i="12"/>
  <c r="Y46" i="12"/>
  <c r="AK45" i="12"/>
  <c r="Y45" i="12"/>
  <c r="AK44" i="12"/>
  <c r="Y44" i="12"/>
  <c r="AK43" i="12"/>
  <c r="Y43" i="12"/>
  <c r="AK42" i="12"/>
  <c r="Y42" i="12"/>
  <c r="AK41" i="12"/>
  <c r="Y41" i="12"/>
  <c r="AK40" i="12"/>
  <c r="Y40" i="12"/>
  <c r="AK39" i="12"/>
  <c r="Y39" i="12"/>
  <c r="AK38" i="12"/>
  <c r="AK37" i="12"/>
  <c r="Y37" i="12"/>
  <c r="AK36" i="12"/>
  <c r="AK35" i="12"/>
  <c r="Y35" i="12"/>
  <c r="AK34" i="12"/>
  <c r="Y34" i="12"/>
  <c r="AK33" i="12"/>
  <c r="Y33" i="12"/>
  <c r="AK32" i="12"/>
  <c r="Y32" i="12"/>
  <c r="AK31" i="12"/>
  <c r="Y31" i="12"/>
  <c r="AK30" i="12"/>
  <c r="Y30" i="12"/>
  <c r="AK29" i="12"/>
  <c r="Y29" i="12"/>
  <c r="AK28" i="12"/>
  <c r="Y28" i="12"/>
  <c r="AK27" i="12"/>
  <c r="Y27" i="12"/>
  <c r="AK26" i="12"/>
  <c r="Y26" i="12"/>
  <c r="AK25" i="12"/>
  <c r="Y25" i="12"/>
  <c r="AK24" i="12"/>
  <c r="Y24" i="12"/>
  <c r="AK23" i="12"/>
  <c r="Y23" i="12"/>
  <c r="AK22" i="12"/>
  <c r="Y22" i="12"/>
  <c r="AK21" i="12"/>
  <c r="Y21" i="12"/>
  <c r="AK20" i="12"/>
  <c r="Y20" i="12"/>
  <c r="AK19" i="12"/>
  <c r="Y19" i="12"/>
  <c r="AK18" i="12"/>
  <c r="Y18" i="12"/>
  <c r="AK17" i="12"/>
  <c r="Y17" i="12"/>
  <c r="AK16" i="12"/>
  <c r="Y16" i="12"/>
  <c r="AK15" i="12"/>
  <c r="Y15" i="12"/>
  <c r="AK14" i="12"/>
  <c r="Y14" i="12"/>
  <c r="AK13" i="12"/>
  <c r="Y13" i="12"/>
  <c r="AK12" i="12"/>
  <c r="Y12" i="12"/>
  <c r="AK11" i="12"/>
  <c r="Y11" i="12"/>
  <c r="AK10" i="12"/>
  <c r="Y10" i="12"/>
  <c r="AK9" i="12"/>
  <c r="Y9" i="12"/>
  <c r="AK8" i="12"/>
  <c r="Y8" i="12"/>
  <c r="Y39" i="14" l="1"/>
  <c r="Y62" i="12"/>
  <c r="AK62" i="12"/>
  <c r="AK5" i="14"/>
  <c r="AE39" i="14"/>
  <c r="Y111" i="13"/>
  <c r="AH79" i="13"/>
  <c r="AH111" i="13" s="1"/>
  <c r="AE111" i="13"/>
  <c r="AK79" i="13" l="1"/>
  <c r="AE157" i="1"/>
  <c r="AE156" i="1"/>
  <c r="AE208" i="1" l="1"/>
  <c r="AE193" i="1" l="1"/>
  <c r="AE131" i="1" l="1"/>
  <c r="AE108" i="1" l="1"/>
  <c r="AE31" i="1"/>
  <c r="AE192" i="1" l="1"/>
  <c r="AE188" i="1"/>
  <c r="AE155" i="1"/>
  <c r="AE154" i="1"/>
  <c r="AE146" i="1"/>
  <c r="AE145" i="1"/>
  <c r="AE142" i="1" l="1"/>
  <c r="AE140" i="1"/>
  <c r="AE135" i="1"/>
  <c r="AE136" i="1"/>
  <c r="AE127" i="1"/>
  <c r="AE111" i="1" l="1"/>
  <c r="AE106" i="1" l="1"/>
  <c r="AE86" i="1"/>
  <c r="AE81" i="1"/>
  <c r="AE35" i="1"/>
  <c r="AE33" i="1"/>
  <c r="AE32" i="1"/>
  <c r="AE159" i="1"/>
  <c r="AE130" i="1"/>
  <c r="AE129" i="1"/>
  <c r="AE151" i="1"/>
  <c r="AE150" i="1"/>
  <c r="AE91" i="1"/>
  <c r="AE90" i="1"/>
  <c r="AE158" i="1"/>
  <c r="AE92" i="1" l="1"/>
  <c r="AE93" i="1"/>
  <c r="AE39" i="1" l="1"/>
  <c r="AE26" i="1"/>
  <c r="AE23" i="1"/>
  <c r="AE17" i="1"/>
  <c r="AE123" i="1" l="1"/>
  <c r="AE37" i="1"/>
  <c r="AE114" i="1"/>
  <c r="AE113" i="1"/>
  <c r="AE153" i="1"/>
  <c r="AE79" i="1" l="1"/>
  <c r="AE67" i="1"/>
  <c r="AE68" i="1"/>
  <c r="AE119" i="1" l="1"/>
  <c r="AE164" i="1"/>
  <c r="AE128" i="1" l="1"/>
  <c r="AE70" i="1"/>
  <c r="AE41" i="1"/>
  <c r="AE40" i="1"/>
  <c r="AE226" i="1"/>
  <c r="AE71" i="1" l="1"/>
  <c r="AE162" i="1"/>
  <c r="AE160" i="1"/>
  <c r="AE95" i="1" l="1"/>
  <c r="AE191" i="1" l="1"/>
  <c r="AE19" i="1" l="1"/>
  <c r="AE126" i="1" l="1"/>
  <c r="AE28" i="1" l="1"/>
  <c r="AE75" i="1" l="1"/>
  <c r="AE74" i="1"/>
  <c r="AE80" i="1"/>
  <c r="AE77" i="1" l="1"/>
  <c r="AE78" i="1"/>
  <c r="AE138" i="1" l="1"/>
  <c r="AE116" i="1" l="1"/>
  <c r="AE125" i="1" l="1"/>
  <c r="AE20" i="1" l="1"/>
  <c r="AE197" i="1" l="1"/>
  <c r="AE132" i="1" l="1"/>
  <c r="AE124" i="1" l="1"/>
  <c r="AE163" i="1"/>
  <c r="AE122" i="1" l="1"/>
  <c r="AE121" i="1" l="1"/>
  <c r="AE120" i="1" l="1"/>
  <c r="AE118" i="1"/>
  <c r="AE224" i="1" l="1"/>
  <c r="AE152" i="1" l="1"/>
  <c r="AE72" i="1" l="1"/>
  <c r="AE69" i="1"/>
  <c r="AE141" i="1" l="1"/>
  <c r="AE110" i="1"/>
  <c r="AE30" i="1"/>
  <c r="AE161" i="1" l="1"/>
  <c r="AE148" i="1"/>
  <c r="AE139" i="1"/>
  <c r="AE117" i="1"/>
  <c r="AE115" i="1"/>
  <c r="AE107" i="1"/>
  <c r="AE105" i="1"/>
  <c r="AE96" i="1"/>
  <c r="AE38" i="1"/>
  <c r="AE36" i="1"/>
  <c r="AE34" i="1"/>
  <c r="AE22" i="1"/>
  <c r="AE21" i="1"/>
  <c r="AE16" i="1"/>
  <c r="AE231" i="1" l="1"/>
  <c r="AO233" i="1"/>
  <c r="H2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G29" authorId="0" shapeId="0" xr:uid="{00000000-0006-0000-0100-000001000000}">
      <text>
        <r>
          <rPr>
            <b/>
            <sz val="9"/>
            <color indexed="81"/>
            <rFont val="Tahoma"/>
            <family val="2"/>
          </rPr>
          <t>Stone, Margaret:</t>
        </r>
        <r>
          <rPr>
            <sz val="9"/>
            <color indexed="81"/>
            <rFont val="Tahoma"/>
            <family val="2"/>
          </rPr>
          <t xml:space="preserve">
AH</t>
        </r>
      </text>
    </comment>
    <comment ref="B71" authorId="0" shapeId="0" xr:uid="{00000000-0006-0000-0100-000004000000}">
      <text>
        <r>
          <rPr>
            <b/>
            <sz val="9"/>
            <color indexed="81"/>
            <rFont val="Tahoma"/>
            <family val="2"/>
          </rPr>
          <t>Stone, Margaret:</t>
        </r>
        <r>
          <rPr>
            <sz val="9"/>
            <color indexed="81"/>
            <rFont val="Tahoma"/>
            <family val="2"/>
          </rPr>
          <t xml:space="preserve">
Been split into 2 sites</t>
        </r>
      </text>
    </comment>
    <comment ref="B72" authorId="0" shapeId="0" xr:uid="{00000000-0006-0000-0100-000005000000}">
      <text>
        <r>
          <rPr>
            <b/>
            <sz val="9"/>
            <color indexed="81"/>
            <rFont val="Tahoma"/>
            <family val="2"/>
          </rPr>
          <t>Stone, Margaret:</t>
        </r>
        <r>
          <rPr>
            <sz val="9"/>
            <color indexed="81"/>
            <rFont val="Tahoma"/>
            <family val="2"/>
          </rPr>
          <t xml:space="preserve">
Been split ino 2 sites</t>
        </r>
      </text>
    </comment>
    <comment ref="W113" authorId="0" shapeId="0" xr:uid="{E9825240-1C8E-4927-AD0D-90C2858EE613}">
      <text>
        <r>
          <rPr>
            <b/>
            <sz val="9"/>
            <color indexed="81"/>
            <rFont val="Tahoma"/>
            <charset val="1"/>
          </rPr>
          <t>Stone, Margaret:</t>
        </r>
        <r>
          <rPr>
            <sz val="9"/>
            <color indexed="81"/>
            <rFont val="Tahoma"/>
            <charset val="1"/>
          </rPr>
          <t xml:space="preserve">
LDP allocation = 1,900.   PiP app = 2,800 - potential for more homes.
</t>
        </r>
      </text>
    </comment>
    <comment ref="AH118" authorId="0" shapeId="0" xr:uid="{00000000-0006-0000-0100-000007000000}">
      <text>
        <r>
          <rPr>
            <b/>
            <sz val="9"/>
            <color indexed="81"/>
            <rFont val="Tahoma"/>
            <family val="2"/>
          </rPr>
          <t>Stone, Margaret:</t>
        </r>
        <r>
          <rPr>
            <sz val="9"/>
            <color indexed="81"/>
            <rFont val="Tahoma"/>
            <family val="2"/>
          </rPr>
          <t xml:space="preserve">
30 of which are AH</t>
        </r>
      </text>
    </comment>
    <comment ref="AF217" authorId="0" shapeId="0" xr:uid="{31E072AF-A7E2-4893-9C5A-77A910722576}">
      <text>
        <r>
          <rPr>
            <b/>
            <sz val="9"/>
            <color indexed="81"/>
            <rFont val="Tahoma"/>
            <charset val="1"/>
          </rPr>
          <t>Stone, Margaret:</t>
        </r>
        <r>
          <rPr>
            <sz val="9"/>
            <color indexed="81"/>
            <rFont val="Tahoma"/>
            <charset val="1"/>
          </rPr>
          <t xml:space="preserve">
20 AH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E8" authorId="0" shapeId="0" xr:uid="{0AA37B6E-F215-4261-BE86-5A1186C4D63F}">
      <text>
        <r>
          <rPr>
            <b/>
            <sz val="9"/>
            <color indexed="81"/>
            <rFont val="Tahoma"/>
            <charset val="1"/>
          </rPr>
          <t>Stone, Margaret:</t>
        </r>
        <r>
          <rPr>
            <sz val="9"/>
            <color indexed="81"/>
            <rFont val="Tahoma"/>
            <charset val="1"/>
          </rPr>
          <t xml:space="preserve">
20 AH</t>
        </r>
      </text>
    </comment>
    <comment ref="C57" authorId="0" shapeId="0" xr:uid="{0D781E2E-1B63-4A8B-AD79-4364A6D640A3}">
      <text>
        <r>
          <rPr>
            <b/>
            <sz val="9"/>
            <color indexed="81"/>
            <rFont val="Tahoma"/>
            <charset val="1"/>
          </rPr>
          <t>Stone, Margaret:</t>
        </r>
        <r>
          <rPr>
            <sz val="9"/>
            <color indexed="81"/>
            <rFont val="Tahoma"/>
            <charset val="1"/>
          </rPr>
          <t xml:space="preserve">
289 a - d merged into 289 to match completion data breakdown</t>
        </r>
      </text>
    </comment>
    <comment ref="C90" authorId="0" shapeId="0" xr:uid="{21105AA9-62B5-4A41-A494-1308CE4CDC8C}">
      <text>
        <r>
          <rPr>
            <b/>
            <sz val="9"/>
            <color indexed="81"/>
            <rFont val="Tahoma"/>
            <charset val="1"/>
          </rPr>
          <t>Stone, Margaret:</t>
        </r>
        <r>
          <rPr>
            <sz val="9"/>
            <color indexed="81"/>
            <rFont val="Tahoma"/>
            <charset val="1"/>
          </rPr>
          <t xml:space="preserve">
Previously 259a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G14" authorId="0" shapeId="0" xr:uid="{B8360340-F1F3-42BE-BC19-4672A1B8F1DE}">
      <text>
        <r>
          <rPr>
            <b/>
            <sz val="9"/>
            <color indexed="81"/>
            <rFont val="Tahoma"/>
            <family val="2"/>
          </rPr>
          <t>Stone, Margaret:</t>
        </r>
        <r>
          <rPr>
            <sz val="9"/>
            <color indexed="81"/>
            <rFont val="Tahoma"/>
            <family val="2"/>
          </rPr>
          <t xml:space="preserve">
AH</t>
        </r>
      </text>
    </comment>
    <comment ref="B22" authorId="0" shapeId="0" xr:uid="{92879C5A-B239-4A76-A0E8-6DEDE3B9DF6D}">
      <text>
        <r>
          <rPr>
            <b/>
            <sz val="9"/>
            <color indexed="81"/>
            <rFont val="Tahoma"/>
            <family val="2"/>
          </rPr>
          <t>Stone, Margaret:</t>
        </r>
        <r>
          <rPr>
            <sz val="9"/>
            <color indexed="81"/>
            <rFont val="Tahoma"/>
            <family val="2"/>
          </rPr>
          <t xml:space="preserve">
Been split into 2 sites</t>
        </r>
      </text>
    </comment>
    <comment ref="B23" authorId="0" shapeId="0" xr:uid="{1B603C48-9083-46ED-AF35-A3C18164CAE7}">
      <text>
        <r>
          <rPr>
            <b/>
            <sz val="9"/>
            <color indexed="81"/>
            <rFont val="Tahoma"/>
            <family val="2"/>
          </rPr>
          <t>Stone, Margaret:</t>
        </r>
        <r>
          <rPr>
            <sz val="9"/>
            <color indexed="81"/>
            <rFont val="Tahoma"/>
            <family val="2"/>
          </rPr>
          <t xml:space="preserve">
Been split ino 2 sites</t>
        </r>
      </text>
    </comment>
    <comment ref="AH45" authorId="0" shapeId="0" xr:uid="{40914901-D8E6-451C-B83A-2CABE2C95932}">
      <text>
        <r>
          <rPr>
            <b/>
            <sz val="9"/>
            <color indexed="81"/>
            <rFont val="Tahoma"/>
            <family val="2"/>
          </rPr>
          <t>Stone, Margaret:</t>
        </r>
        <r>
          <rPr>
            <sz val="9"/>
            <color indexed="81"/>
            <rFont val="Tahoma"/>
            <family val="2"/>
          </rPr>
          <t xml:space="preserve">
30 of which are AH</t>
        </r>
      </text>
    </comment>
    <comment ref="AF81" authorId="0" shapeId="0" xr:uid="{D6EF299E-9B22-4612-A8EA-D6C053B0200A}">
      <text>
        <r>
          <rPr>
            <b/>
            <sz val="9"/>
            <color indexed="81"/>
            <rFont val="Tahoma"/>
            <charset val="1"/>
          </rPr>
          <t>Stone, Margaret:</t>
        </r>
        <r>
          <rPr>
            <sz val="9"/>
            <color indexed="81"/>
            <rFont val="Tahoma"/>
            <charset val="1"/>
          </rPr>
          <t xml:space="preserve">
20 AH</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W24" authorId="0" shapeId="0" xr:uid="{2149A78E-0425-4E91-8A57-1DEACB3279ED}">
      <text>
        <r>
          <rPr>
            <b/>
            <sz val="9"/>
            <color indexed="81"/>
            <rFont val="Tahoma"/>
            <charset val="1"/>
          </rPr>
          <t>Stone, Margaret:</t>
        </r>
        <r>
          <rPr>
            <sz val="9"/>
            <color indexed="81"/>
            <rFont val="Tahoma"/>
            <charset val="1"/>
          </rPr>
          <t xml:space="preserve">
LDP allocation = 1,900.   PiP app = 2,800 - potential for more homes.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A12" authorId="0" shapeId="0" xr:uid="{0842D654-D7B7-4E0F-986F-A88C97B019E5}">
      <text>
        <r>
          <rPr>
            <b/>
            <sz val="9"/>
            <color indexed="81"/>
            <rFont val="Tahoma"/>
            <family val="2"/>
          </rPr>
          <t>Stone, Margaret:</t>
        </r>
        <r>
          <rPr>
            <sz val="9"/>
            <color indexed="81"/>
            <rFont val="Tahoma"/>
            <family val="2"/>
          </rPr>
          <t xml:space="preserve">
AH</t>
        </r>
      </text>
    </comment>
    <comment ref="D18" authorId="0" shapeId="0" xr:uid="{B6EB4735-65A9-4BD4-9E82-0DB43A2AB53E}">
      <text>
        <r>
          <rPr>
            <b/>
            <sz val="9"/>
            <color indexed="81"/>
            <rFont val="Tahoma"/>
            <family val="2"/>
          </rPr>
          <t>Stone, Margaret:</t>
        </r>
        <r>
          <rPr>
            <sz val="9"/>
            <color indexed="81"/>
            <rFont val="Tahoma"/>
            <family val="2"/>
          </rPr>
          <t xml:space="preserve">
Been split into 2 sites</t>
        </r>
      </text>
    </comment>
    <comment ref="D19" authorId="0" shapeId="0" xr:uid="{7153AEAF-9B60-4B64-A2F2-8B7FA6C5A3CE}">
      <text>
        <r>
          <rPr>
            <b/>
            <sz val="9"/>
            <color indexed="81"/>
            <rFont val="Tahoma"/>
            <family val="2"/>
          </rPr>
          <t>Stone, Margaret:</t>
        </r>
        <r>
          <rPr>
            <sz val="9"/>
            <color indexed="81"/>
            <rFont val="Tahoma"/>
            <family val="2"/>
          </rPr>
          <t xml:space="preserve">
Been split ino 2 sites</t>
        </r>
      </text>
    </comment>
    <comment ref="Z60" authorId="0" shapeId="0" xr:uid="{9DDE195C-6DE9-4F42-A89D-E844E28F596B}">
      <text>
        <r>
          <rPr>
            <b/>
            <sz val="9"/>
            <color indexed="81"/>
            <rFont val="Tahoma"/>
            <charset val="1"/>
          </rPr>
          <t>Stone, Margaret:</t>
        </r>
        <r>
          <rPr>
            <sz val="9"/>
            <color indexed="81"/>
            <rFont val="Tahoma"/>
            <charset val="1"/>
          </rPr>
          <t xml:space="preserve">
20 AH</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B63" authorId="0" shapeId="0" xr:uid="{2D606786-0C5B-4D69-A261-8B39DFF2B2D3}">
      <text>
        <r>
          <rPr>
            <b/>
            <sz val="9"/>
            <color indexed="81"/>
            <rFont val="Tahoma"/>
            <family val="2"/>
          </rPr>
          <t>Stone, Margaret:</t>
        </r>
        <r>
          <rPr>
            <sz val="9"/>
            <color indexed="81"/>
            <rFont val="Tahoma"/>
            <family val="2"/>
          </rPr>
          <t xml:space="preserve">
30 of which are AH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A7" authorId="0" shapeId="0" xr:uid="{A8C9DCF6-8014-440C-B1D0-19172C87306C}">
      <text>
        <r>
          <rPr>
            <b/>
            <sz val="9"/>
            <color indexed="81"/>
            <rFont val="Tahoma"/>
            <family val="2"/>
          </rPr>
          <t>Stone, Margaret:</t>
        </r>
        <r>
          <rPr>
            <sz val="9"/>
            <color indexed="81"/>
            <rFont val="Tahoma"/>
            <family val="2"/>
          </rPr>
          <t xml:space="preserve">
AH</t>
        </r>
      </text>
    </comment>
    <comment ref="AB11" authorId="0" shapeId="0" xr:uid="{BE2B3428-56D3-45C3-978B-56C0B7E2D27E}">
      <text>
        <r>
          <rPr>
            <b/>
            <sz val="9"/>
            <color indexed="81"/>
            <rFont val="Tahoma"/>
            <charset val="1"/>
          </rPr>
          <t>Stone, Margaret:</t>
        </r>
        <r>
          <rPr>
            <sz val="9"/>
            <color indexed="81"/>
            <rFont val="Tahoma"/>
            <charset val="1"/>
          </rPr>
          <t xml:space="preserve">
79 AH programmed as per SHIP
</t>
        </r>
      </text>
    </comment>
    <comment ref="D12" authorId="0" shapeId="0" xr:uid="{94809BF0-EAB9-46AE-B688-9430E831AF81}">
      <text>
        <r>
          <rPr>
            <b/>
            <sz val="9"/>
            <color indexed="81"/>
            <rFont val="Tahoma"/>
            <family val="2"/>
          </rPr>
          <t>Stone, Margaret:</t>
        </r>
        <r>
          <rPr>
            <sz val="9"/>
            <color indexed="81"/>
            <rFont val="Tahoma"/>
            <family val="2"/>
          </rPr>
          <t xml:space="preserve">
Been split ino 2 sites</t>
        </r>
      </text>
    </comment>
    <comment ref="D19" authorId="0" shapeId="0" xr:uid="{BB41C22B-1EC5-47E3-8BD3-F5C6DCE42093}">
      <text>
        <r>
          <rPr>
            <b/>
            <sz val="9"/>
            <color indexed="81"/>
            <rFont val="Tahoma"/>
            <charset val="1"/>
          </rPr>
          <t>Stone, Margaret:</t>
        </r>
        <r>
          <rPr>
            <sz val="9"/>
            <color indexed="81"/>
            <rFont val="Tahoma"/>
            <charset val="1"/>
          </rPr>
          <t xml:space="preserve">
289 a - d merged into 289 to match completion data breakdown</t>
        </r>
      </text>
    </comment>
    <comment ref="AA30" authorId="0" shapeId="0" xr:uid="{0774E0FD-01CE-45E7-ADEC-DD1AFA5A6A5D}">
      <text>
        <r>
          <rPr>
            <b/>
            <sz val="9"/>
            <color indexed="81"/>
            <rFont val="Tahoma"/>
            <charset val="1"/>
          </rPr>
          <t>Stone, Margaret:</t>
        </r>
        <r>
          <rPr>
            <sz val="9"/>
            <color indexed="81"/>
            <rFont val="Tahoma"/>
            <charset val="1"/>
          </rPr>
          <t xml:space="preserve">
</t>
        </r>
      </text>
    </comment>
    <comment ref="D52" authorId="0" shapeId="0" xr:uid="{756B538B-B3AD-4577-B1D7-3AA3F7E48D39}">
      <text>
        <r>
          <rPr>
            <b/>
            <sz val="9"/>
            <color indexed="81"/>
            <rFont val="Tahoma"/>
            <charset val="1"/>
          </rPr>
          <t>Stone, Margaret:</t>
        </r>
        <r>
          <rPr>
            <sz val="9"/>
            <color indexed="81"/>
            <rFont val="Tahoma"/>
            <charset val="1"/>
          </rPr>
          <t xml:space="preserve">
Previously 259a</t>
        </r>
      </text>
    </comment>
    <comment ref="Z56" authorId="0" shapeId="0" xr:uid="{944E7BC9-F256-4ECD-8A8B-62BE0D45DB44}">
      <text>
        <r>
          <rPr>
            <b/>
            <sz val="9"/>
            <color indexed="81"/>
            <rFont val="Tahoma"/>
            <charset val="1"/>
          </rPr>
          <t>Stone, Margaret:</t>
        </r>
        <r>
          <rPr>
            <sz val="9"/>
            <color indexed="81"/>
            <rFont val="Tahoma"/>
            <charset val="1"/>
          </rPr>
          <t xml:space="preserve">
20 AH</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D25" authorId="0" shapeId="0" xr:uid="{B7D3C757-31AE-4EDC-8E27-32EF4AF6868A}">
      <text>
        <r>
          <rPr>
            <b/>
            <sz val="9"/>
            <color indexed="81"/>
            <rFont val="Tahoma"/>
            <family val="2"/>
          </rPr>
          <t>Stone, Margaret:</t>
        </r>
        <r>
          <rPr>
            <sz val="9"/>
            <color indexed="81"/>
            <rFont val="Tahoma"/>
            <family val="2"/>
          </rPr>
          <t xml:space="preserve">
Been split into 2 sites</t>
        </r>
      </text>
    </comment>
    <comment ref="AB45" authorId="0" shapeId="0" xr:uid="{1ADC4387-0EDF-4818-B9AF-4DC1376BFBF7}">
      <text>
        <r>
          <rPr>
            <b/>
            <sz val="9"/>
            <color indexed="81"/>
            <rFont val="Tahoma"/>
            <family val="2"/>
          </rPr>
          <t>Stone, Margaret:</t>
        </r>
        <r>
          <rPr>
            <sz val="9"/>
            <color indexed="81"/>
            <rFont val="Tahoma"/>
            <family val="2"/>
          </rPr>
          <t xml:space="preserve">
30 of which are AH</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Stone, Margaret</author>
  </authors>
  <commentList>
    <comment ref="AC8" authorId="0" shapeId="0" xr:uid="{27E26F38-5E8A-43F3-A3EA-C048A6F5C1FF}">
      <text>
        <r>
          <rPr>
            <b/>
            <sz val="9"/>
            <color indexed="81"/>
            <rFont val="Tahoma"/>
            <family val="2"/>
          </rPr>
          <t>Stone, Margaret:</t>
        </r>
        <r>
          <rPr>
            <sz val="9"/>
            <color indexed="81"/>
            <rFont val="Tahoma"/>
            <family val="2"/>
          </rPr>
          <t xml:space="preserve">
13 affordable
</t>
        </r>
      </text>
    </comment>
  </commentList>
</comments>
</file>

<file path=xl/sharedStrings.xml><?xml version="1.0" encoding="utf-8"?>
<sst xmlns="http://schemas.openxmlformats.org/spreadsheetml/2006/main" count="15148" uniqueCount="1769">
  <si>
    <t>SCHEDULE 1</t>
  </si>
  <si>
    <t>SUMMARY</t>
  </si>
  <si>
    <t>All tenures</t>
  </si>
  <si>
    <r>
      <rPr>
        <b/>
        <sz val="10"/>
        <color theme="0"/>
        <rFont val="Webdings"/>
        <family val="1"/>
        <charset val="2"/>
      </rPr>
      <t xml:space="preserve">          </t>
    </r>
    <r>
      <rPr>
        <b/>
        <sz val="10"/>
        <color theme="0"/>
        <rFont val="Calibri"/>
        <family val="2"/>
        <scheme val="minor"/>
      </rPr>
      <t>Housing Land Supply</t>
    </r>
  </si>
  <si>
    <r>
      <t xml:space="preserve">                                                                                            </t>
    </r>
    <r>
      <rPr>
        <b/>
        <sz val="10"/>
        <color theme="0"/>
        <rFont val="Calibri"/>
        <family val="2"/>
        <scheme val="minor"/>
      </rPr>
      <t>Delivery Programme</t>
    </r>
  </si>
  <si>
    <t>Total</t>
  </si>
  <si>
    <t>All</t>
  </si>
  <si>
    <t>Status</t>
  </si>
  <si>
    <t>site</t>
  </si>
  <si>
    <t>affordable</t>
  </si>
  <si>
    <t>completions</t>
  </si>
  <si>
    <t>dwellings</t>
  </si>
  <si>
    <r>
      <t xml:space="preserve">                                         </t>
    </r>
    <r>
      <rPr>
        <b/>
        <sz val="10"/>
        <rFont val="Webdings"/>
        <family val="1"/>
        <charset val="2"/>
      </rPr>
      <t>3</t>
    </r>
    <r>
      <rPr>
        <b/>
        <sz val="10"/>
        <rFont val="Calibri"/>
        <family val="2"/>
        <scheme val="minor"/>
      </rPr>
      <t>Programmed Completions</t>
    </r>
    <r>
      <rPr>
        <b/>
        <sz val="10"/>
        <rFont val="Webdings"/>
        <family val="1"/>
        <charset val="2"/>
      </rPr>
      <t>4</t>
    </r>
    <r>
      <rPr>
        <b/>
        <sz val="10"/>
        <rFont val="Calibri"/>
        <family val="2"/>
        <scheme val="minor"/>
      </rPr>
      <t xml:space="preserve">                                           </t>
    </r>
  </si>
  <si>
    <t>capacity</t>
  </si>
  <si>
    <t>units</t>
  </si>
  <si>
    <t>remaining</t>
  </si>
  <si>
    <t>24/25</t>
  </si>
  <si>
    <t>25/26</t>
  </si>
  <si>
    <t>26/27</t>
  </si>
  <si>
    <t>27/28</t>
  </si>
  <si>
    <t>28/29</t>
  </si>
  <si>
    <t>29/30</t>
  </si>
  <si>
    <t>30/31</t>
  </si>
  <si>
    <t>31/32</t>
  </si>
  <si>
    <t>32/33</t>
  </si>
  <si>
    <t>33/34</t>
  </si>
  <si>
    <t>Short term</t>
  </si>
  <si>
    <t>Medium term</t>
  </si>
  <si>
    <t>Long term</t>
  </si>
  <si>
    <t>Under Construction</t>
  </si>
  <si>
    <t>Consent</t>
  </si>
  <si>
    <t>No Consent</t>
  </si>
  <si>
    <t>Small Sites</t>
  </si>
  <si>
    <t>Constrained</t>
  </si>
  <si>
    <t xml:space="preserve">Total Established Supply </t>
  </si>
  <si>
    <t xml:space="preserve">  </t>
  </si>
  <si>
    <t>EFFECTIVE SUPPLY</t>
  </si>
  <si>
    <r>
      <rPr>
        <b/>
        <u/>
        <sz val="12"/>
        <color theme="0"/>
        <rFont val="Calibri"/>
        <family val="2"/>
        <scheme val="minor"/>
      </rPr>
      <t>SCHEDULE 2</t>
    </r>
    <r>
      <rPr>
        <b/>
        <sz val="12"/>
        <color theme="0"/>
        <rFont val="Calibri"/>
        <family val="2"/>
        <scheme val="minor"/>
      </rPr>
      <t xml:space="preserve"> </t>
    </r>
  </si>
  <si>
    <t xml:space="preserve">Planning </t>
  </si>
  <si>
    <t>Planning</t>
  </si>
  <si>
    <r>
      <t xml:space="preserve">                                         </t>
    </r>
    <r>
      <rPr>
        <b/>
        <sz val="12"/>
        <rFont val="Webdings"/>
        <family val="1"/>
        <charset val="2"/>
      </rPr>
      <t>3</t>
    </r>
    <r>
      <rPr>
        <b/>
        <sz val="12"/>
        <rFont val="Calibri"/>
        <family val="2"/>
        <scheme val="minor"/>
      </rPr>
      <t>Programmed Completions</t>
    </r>
    <r>
      <rPr>
        <b/>
        <sz val="12"/>
        <rFont val="Webdings"/>
        <family val="1"/>
        <charset val="2"/>
      </rPr>
      <t>4</t>
    </r>
    <r>
      <rPr>
        <b/>
        <sz val="12"/>
        <rFont val="Calibri"/>
        <family val="2"/>
        <scheme val="minor"/>
      </rPr>
      <t xml:space="preserve">                                           </t>
    </r>
  </si>
  <si>
    <t xml:space="preserve">HLA </t>
  </si>
  <si>
    <t>LDP</t>
  </si>
  <si>
    <t>application</t>
  </si>
  <si>
    <t>Under</t>
  </si>
  <si>
    <t>Total No</t>
  </si>
  <si>
    <t>Affordable</t>
  </si>
  <si>
    <t xml:space="preserve">Private </t>
  </si>
  <si>
    <t>Completions</t>
  </si>
  <si>
    <t>Remaining</t>
  </si>
  <si>
    <t>POST '34</t>
  </si>
  <si>
    <t>reference</t>
  </si>
  <si>
    <t>Site Name/Location</t>
  </si>
  <si>
    <t>Developer (or owner)</t>
  </si>
  <si>
    <t>Gross Area (ha)</t>
  </si>
  <si>
    <t>Brownfield</t>
  </si>
  <si>
    <t>Greenfield</t>
  </si>
  <si>
    <t>Source</t>
  </si>
  <si>
    <t>CB Code</t>
  </si>
  <si>
    <t>CB Name</t>
  </si>
  <si>
    <t>type</t>
  </si>
  <si>
    <t>date of approval</t>
  </si>
  <si>
    <t>construction</t>
  </si>
  <si>
    <t>of units</t>
  </si>
  <si>
    <t>Houses</t>
  </si>
  <si>
    <t>Flats</t>
  </si>
  <si>
    <t>CS/AP</t>
  </si>
  <si>
    <t>Sector</t>
  </si>
  <si>
    <t>at 31/03/2024</t>
  </si>
  <si>
    <t>at 01/04/2024</t>
  </si>
  <si>
    <t>H-AD 3</t>
  </si>
  <si>
    <t>Land north of Loganlea Road</t>
  </si>
  <si>
    <t>Mr Hassan Mohammed</t>
  </si>
  <si>
    <t>ü</t>
  </si>
  <si>
    <t>None</t>
  </si>
  <si>
    <t>N</t>
  </si>
  <si>
    <t>H-AM 5</t>
  </si>
  <si>
    <t>Colinshiel (Site A)</t>
  </si>
  <si>
    <t>Persimmon</t>
  </si>
  <si>
    <t>7A</t>
  </si>
  <si>
    <t>H-AM 6</t>
  </si>
  <si>
    <t>Colinshiel (Site B)</t>
  </si>
  <si>
    <t>8A</t>
  </si>
  <si>
    <t>H-AM 15</t>
  </si>
  <si>
    <t xml:space="preserve">Lower Bathville </t>
  </si>
  <si>
    <t>AC Land Regeneration</t>
  </si>
  <si>
    <t>WLLP</t>
  </si>
  <si>
    <t>PiP</t>
  </si>
  <si>
    <t>0191/P/09; 0683/P/23</t>
  </si>
  <si>
    <t>9A</t>
  </si>
  <si>
    <t>307</t>
  </si>
  <si>
    <t>H-AM 8</t>
  </si>
  <si>
    <t>Tarrareoch (Remainder)</t>
  </si>
  <si>
    <t>EWP</t>
  </si>
  <si>
    <t>Southdale</t>
  </si>
  <si>
    <t>PiP; MSC</t>
  </si>
  <si>
    <t>1044/P/08; 0378/MSC/15</t>
  </si>
  <si>
    <t>94</t>
  </si>
  <si>
    <t>Land at Southdale Avenue</t>
  </si>
  <si>
    <t>Bellway Homes</t>
  </si>
  <si>
    <t>1044/P/08 &amp; 0171/MSC/18</t>
  </si>
  <si>
    <t>95</t>
  </si>
  <si>
    <t>H-AM 12</t>
  </si>
  <si>
    <t xml:space="preserve">Standhill (North) </t>
  </si>
  <si>
    <t>Avant Homes Ltd.</t>
  </si>
  <si>
    <t>Eastertoun</t>
  </si>
  <si>
    <t>0020/P/16   &amp; 0497/P/21 &amp; 0996/MSC/22</t>
  </si>
  <si>
    <t>17/01/2020; 20/10/22; 06/07/2023</t>
  </si>
  <si>
    <t>95 A</t>
  </si>
  <si>
    <t>Avant Homes Ltd /  Places for People</t>
  </si>
  <si>
    <t>317</t>
  </si>
  <si>
    <t xml:space="preserve">Land Between 8 And 12 George Street
</t>
  </si>
  <si>
    <t>JSK Construction Ltd.</t>
  </si>
  <si>
    <t>W</t>
  </si>
  <si>
    <t>Full</t>
  </si>
  <si>
    <t>0026/FUL/20; 0167/FUL/23</t>
  </si>
  <si>
    <t>04/03/2020; 11/07/2023</t>
  </si>
  <si>
    <t xml:space="preserve">H-BA 5 </t>
  </si>
  <si>
    <t xml:space="preserve">Napier Avenue </t>
  </si>
  <si>
    <t>TM Land Purchases Ltd</t>
  </si>
  <si>
    <t xml:space="preserve">LDP </t>
  </si>
  <si>
    <t>Boghall</t>
  </si>
  <si>
    <t>0373/P/22; 1177/P/22</t>
  </si>
  <si>
    <t>withdrawn 21/6/22</t>
  </si>
  <si>
    <t>H-BA 6</t>
  </si>
  <si>
    <t>Race Road</t>
  </si>
  <si>
    <t>RW Walker / Haining Contractors Ltd</t>
  </si>
  <si>
    <t>Balbardie</t>
  </si>
  <si>
    <t>0291/FUL/14; 0087/FUL/23; 0182/FUL/23; 0196/FUL/23; 0197/FUL/23; 0231/FUL/23; 0433/FUL/23; 0570/FUL/23; 0698/FUL/23</t>
  </si>
  <si>
    <t>18/12/2020; 16/02/2024 (X6); 19/02/2024 (X2)</t>
  </si>
  <si>
    <t>112</t>
  </si>
  <si>
    <t>H-BA 24</t>
  </si>
  <si>
    <t>Guildiehaugh Depot</t>
  </si>
  <si>
    <t>WLC</t>
  </si>
  <si>
    <t>NONE</t>
  </si>
  <si>
    <t>113</t>
  </si>
  <si>
    <t>H-BA 27</t>
  </si>
  <si>
    <t>Whitburn Road (former abbatoir)</t>
  </si>
  <si>
    <t xml:space="preserve">Urban Life </t>
  </si>
  <si>
    <t>Windyknowe</t>
  </si>
  <si>
    <t>0875/P/19 &amp; 0768/MSC/22</t>
  </si>
  <si>
    <t>27/01/2022; 21/04/2023</t>
  </si>
  <si>
    <t>Y</t>
  </si>
  <si>
    <t>113 A</t>
  </si>
  <si>
    <t>Urban Life / Castle Rock</t>
  </si>
  <si>
    <t>269</t>
  </si>
  <si>
    <t>Land South of Sibbalds Brae and West of Falside Crescent</t>
  </si>
  <si>
    <t>Hallam Land / Taylor Wimpey</t>
  </si>
  <si>
    <t>0636/P/18 ; 0695/MSC/20; 1030/MSC/20</t>
  </si>
  <si>
    <t>26/02/2020 ; 26/5/21; 29/9/22</t>
  </si>
  <si>
    <t>269 A</t>
  </si>
  <si>
    <t>Hallam Land / Taylor Wimpey / Wheatley</t>
  </si>
  <si>
    <t>299</t>
  </si>
  <si>
    <t>P11 &amp; P12</t>
  </si>
  <si>
    <t>The Mill Centre, Sycamore Walk</t>
  </si>
  <si>
    <t>G Dunbar &amp; Sons Builders Ltd / Almond HA</t>
  </si>
  <si>
    <t>Murrayfield</t>
  </si>
  <si>
    <t>0840/FUL/21</t>
  </si>
  <si>
    <t>35</t>
  </si>
  <si>
    <t>H-BB 9</t>
  </si>
  <si>
    <t>Ash Grove (Site A)</t>
  </si>
  <si>
    <t>36</t>
  </si>
  <si>
    <t>H-BB 10</t>
  </si>
  <si>
    <t>Ash Grove (Site B)</t>
  </si>
  <si>
    <t>121</t>
  </si>
  <si>
    <t>H-BL 4</t>
  </si>
  <si>
    <t>Craiginn Terrace</t>
  </si>
  <si>
    <t>The Ardent Group</t>
  </si>
  <si>
    <t>Blackridge</t>
  </si>
  <si>
    <t>0223/P/17 &amp; 0889/MSC/19; 1001/MSC/20</t>
  </si>
  <si>
    <t>10/04/2019 &amp; 22/1/20; 4/6/21</t>
  </si>
  <si>
    <t>122*</t>
  </si>
  <si>
    <t>Craiginn Terrace (remainder)</t>
  </si>
  <si>
    <t>Blackridge Development Ltd</t>
  </si>
  <si>
    <t>0360/FUL/22</t>
  </si>
  <si>
    <t>Refused, Jan 2024</t>
  </si>
  <si>
    <t>122 A*</t>
  </si>
  <si>
    <t>124</t>
  </si>
  <si>
    <t>H-BR 3</t>
  </si>
  <si>
    <t xml:space="preserve">Woodmuir Road (East)                                </t>
  </si>
  <si>
    <t>Woodmuir Estates / Iain Tod, Henderson Development Ltd</t>
  </si>
  <si>
    <t>Woodmuir</t>
  </si>
  <si>
    <t>0203/FUL/15 &amp; 0354/PO/20 &amp; 0601/FUL/20 &amp; 0136/FUL/22</t>
  </si>
  <si>
    <t>18/01/2018 &amp; 22/2/21 &amp; 21/12/22</t>
  </si>
  <si>
    <t>124 A</t>
  </si>
  <si>
    <t>0</t>
  </si>
  <si>
    <t>126</t>
  </si>
  <si>
    <t>H-BD 1</t>
  </si>
  <si>
    <t>Willowdean (Site A)</t>
  </si>
  <si>
    <t>Lochay Homes</t>
  </si>
  <si>
    <t xml:space="preserve">Bridgend </t>
  </si>
  <si>
    <t>0537/FUL/16</t>
  </si>
  <si>
    <t>126 A</t>
  </si>
  <si>
    <t>127</t>
  </si>
  <si>
    <t>H-BD 2</t>
  </si>
  <si>
    <t>Willowdean (Site B)</t>
  </si>
  <si>
    <t>1032/PAC/18; 1193/PAC/21; 0930/PAC/22; 0418/PAC/23</t>
  </si>
  <si>
    <t>127 A</t>
  </si>
  <si>
    <t>129</t>
  </si>
  <si>
    <t>H-BD 5</t>
  </si>
  <si>
    <t>Land East of Auldhill Road, Bridgend Farm</t>
  </si>
  <si>
    <t>Callanish Homes</t>
  </si>
  <si>
    <t>0819/PAC/19; 0253/FUL/23</t>
  </si>
  <si>
    <t>129 A</t>
  </si>
  <si>
    <t>130</t>
  </si>
  <si>
    <t xml:space="preserve">H-BU 8 </t>
  </si>
  <si>
    <t>Greendykes Road (West)</t>
  </si>
  <si>
    <t>M2 Group</t>
  </si>
  <si>
    <t>Broxburn</t>
  </si>
  <si>
    <t>0558/P/09 (withdrawn); 0381/PAC/24</t>
  </si>
  <si>
    <t>130 A</t>
  </si>
  <si>
    <t>303</t>
  </si>
  <si>
    <t>Land South of 3 Burnvale</t>
  </si>
  <si>
    <t>LBC Developments</t>
  </si>
  <si>
    <t>0768/FUL/20</t>
  </si>
  <si>
    <t>304</t>
  </si>
  <si>
    <t>The Club, 14 Greendykes Road</t>
  </si>
  <si>
    <t>Mr Manjinder Sandhu</t>
  </si>
  <si>
    <t>0882/FUL/21</t>
  </si>
  <si>
    <t>332</t>
  </si>
  <si>
    <t>H-DE 1</t>
  </si>
  <si>
    <t>Bangour Village Hospital, Phase 1 B and 1C</t>
  </si>
  <si>
    <t>Barratt Homes</t>
  </si>
  <si>
    <t>PiP &amp; MSC</t>
  </si>
  <si>
    <t>0607/P/15 &amp; 0796/PAC/18 &amp; 1071/EIA/18 &amp; 0705/FUL/19 &amp; 1019/P/19; 0891/MSC/22; 0782/MSC/23</t>
  </si>
  <si>
    <t>21/06/22; 3/7/23; 22/3/24</t>
  </si>
  <si>
    <t>318</t>
  </si>
  <si>
    <t>Bangour Village Hospital, Phase 1A, AMSiC A</t>
  </si>
  <si>
    <t>Ambassador Homes</t>
  </si>
  <si>
    <t>Bangour Village Hospital, Phase 2A, AMSiC A</t>
  </si>
  <si>
    <t>Bangour Village Hospital, Phase 2B, AMSiC A</t>
  </si>
  <si>
    <t>Bangour Village Hospital, Phase 3A, AMSiC A</t>
  </si>
  <si>
    <t>Bangour Village Hospital, Phase 3B, AMSiC A</t>
  </si>
  <si>
    <t xml:space="preserve">Ambassador </t>
  </si>
  <si>
    <t>Bangour Village Hospital, Northern section, Phase 4A, AMSiC C</t>
  </si>
  <si>
    <t>Cala Homes - TBC</t>
  </si>
  <si>
    <t>0607/P/15 &amp; 0796/PAC/18 &amp; 1071/EIA/18 &amp; 0705/FUL/19 &amp; 1019/P/19; 0972/MSC/23</t>
  </si>
  <si>
    <t>21/06/22</t>
  </si>
  <si>
    <t>Bangour Village Hospital, Northern section, Phase 4B, AMSiC C</t>
  </si>
  <si>
    <t>335</t>
  </si>
  <si>
    <t>Bangour Village Hospital, Northern section, Phase 4C, AMSiC C</t>
  </si>
  <si>
    <t>336</t>
  </si>
  <si>
    <t>Bangour Village Hospital, Northern section, Phase 4D, AMSiC C</t>
  </si>
  <si>
    <t>337</t>
  </si>
  <si>
    <t>Bangour Village Hospital, Northern section, Phase 4E, AMSiC C</t>
  </si>
  <si>
    <t>338</t>
  </si>
  <si>
    <t>Bangour Village Hospital, Northern section, Phase 5A + 5B(1), AMSiC C</t>
  </si>
  <si>
    <t>339</t>
  </si>
  <si>
    <t>Bangour Village Hospital, Northern section, Phase 5B(2) + 5B(3)+ 5D + 5E, AMSiC C</t>
  </si>
  <si>
    <t>340</t>
  </si>
  <si>
    <t>Bangour Village Hospital, Northern section, Phase 5C, AMSiC C</t>
  </si>
  <si>
    <t>341</t>
  </si>
  <si>
    <t>Bangour Village Hospital, Northern section, Wards 1&amp;2 New Build, AMSiC C</t>
  </si>
  <si>
    <t>342</t>
  </si>
  <si>
    <t>Bangour Village Hospital, Northern section, Pavilion Block, AMSiC C</t>
  </si>
  <si>
    <t>343</t>
  </si>
  <si>
    <t>Bangour Village Hospital, Northern section, Nurses Block New Build, AMSiC C</t>
  </si>
  <si>
    <t>Bangour Village hospital, Vilas 18</t>
  </si>
  <si>
    <t>0607/P/15 &amp; 0796/PAC/18 &amp; 1071/EIA/18 &amp; 0705/FUL/19 &amp; 1019/P/19; 0053/MSC/23</t>
  </si>
  <si>
    <t>21/06/22; 03/10/23</t>
  </si>
  <si>
    <t>344</t>
  </si>
  <si>
    <t>Bangour Village hospital, Vilas 19</t>
  </si>
  <si>
    <t>345</t>
  </si>
  <si>
    <t>Bangour Village hospital, Vilas 20</t>
  </si>
  <si>
    <t>319</t>
  </si>
  <si>
    <t>Bangour Village Hospital, Northern section, Villa 10, AMSiC C</t>
  </si>
  <si>
    <t>346</t>
  </si>
  <si>
    <t>Bangour Village Hospital, Northern section, Wards 3-6, AMSiC C</t>
  </si>
  <si>
    <t>347</t>
  </si>
  <si>
    <t>Bangour Village Hospital, Northern section, Nurses Block, AMSiC C</t>
  </si>
  <si>
    <t>Bangour Village Hospital, Admin Block and ward 1 and 2, AMSiC E</t>
  </si>
  <si>
    <t>0607/P/15 &amp; 0796/PAC/18 &amp; 1071/EIA/18 &amp; 0705/FUL/19 &amp; 1019/P/19; 0333/MSC/24</t>
  </si>
  <si>
    <t>134</t>
  </si>
  <si>
    <t xml:space="preserve">H-DE 2 </t>
  </si>
  <si>
    <t xml:space="preserve">Main Street </t>
  </si>
  <si>
    <t>Colin and John Macfarlane / Stewart Milne</t>
  </si>
  <si>
    <t>Dechmont Infants</t>
  </si>
  <si>
    <t>0586/P/14; 0901/MSC/22</t>
  </si>
  <si>
    <t>0586/P/14; 0720/FUL/22; 0901/MSC/22</t>
  </si>
  <si>
    <t>02/10/2019</t>
  </si>
  <si>
    <t>134 A</t>
  </si>
  <si>
    <t>136</t>
  </si>
  <si>
    <t>H-EC 5(a)</t>
  </si>
  <si>
    <t>Raw Holdings West</t>
  </si>
  <si>
    <t>Cala Homes</t>
  </si>
  <si>
    <t>East Calder</t>
  </si>
  <si>
    <t>0198/FUL/15</t>
  </si>
  <si>
    <t>315</t>
  </si>
  <si>
    <t>Cruden Homes</t>
  </si>
  <si>
    <t>0198/FUL/15; 0162/FUL/22</t>
  </si>
  <si>
    <t>28/04/21; 25/05/22</t>
  </si>
  <si>
    <t>136 A</t>
  </si>
  <si>
    <t>137</t>
  </si>
  <si>
    <t>H-EC 5(b)</t>
  </si>
  <si>
    <t>Persimmon Homes</t>
  </si>
  <si>
    <t xml:space="preserve">0609/FUL/15 </t>
  </si>
  <si>
    <t>137 A</t>
  </si>
  <si>
    <t>297</t>
  </si>
  <si>
    <t>H- EC 5</t>
  </si>
  <si>
    <t>Land at Raw Holdings</t>
  </si>
  <si>
    <t>JB Developments</t>
  </si>
  <si>
    <t>MSC</t>
  </si>
  <si>
    <t>0845/P/15 &amp; 1119/MSC/21; 0861/MSC/22</t>
  </si>
  <si>
    <t>07/11/2018; 17/3/23</t>
  </si>
  <si>
    <t>298</t>
  </si>
  <si>
    <t>H-EC 5</t>
  </si>
  <si>
    <t>Land to the East of 11 Raw Holdings</t>
  </si>
  <si>
    <t>Mr Kenny Ireland</t>
  </si>
  <si>
    <t>0235/P/22</t>
  </si>
  <si>
    <t>148</t>
  </si>
  <si>
    <t>H-EC 9</t>
  </si>
  <si>
    <t>Almondell, Area Osf (self build plots)</t>
  </si>
  <si>
    <t>Stirling Developments</t>
  </si>
  <si>
    <t>Calderwood</t>
  </si>
  <si>
    <t>0524/P/09 &amp; 0444/MSC/19</t>
  </si>
  <si>
    <t>15/03/2009 &amp; 05/06/20</t>
  </si>
  <si>
    <t>150</t>
  </si>
  <si>
    <t>Almondell WBc, Wbe &amp; WBf</t>
  </si>
  <si>
    <t>Taylor Wimpey</t>
  </si>
  <si>
    <t>WLLDP</t>
  </si>
  <si>
    <t>0524/P/09 &amp; 0544/MSC/19</t>
  </si>
  <si>
    <t>15/03/2009 &amp; 30/03/2020</t>
  </si>
  <si>
    <t>308</t>
  </si>
  <si>
    <t>Almondell Area Alb</t>
  </si>
  <si>
    <t>Robertson Homes</t>
  </si>
  <si>
    <t>0524/P/09; 0220/MSC/23</t>
  </si>
  <si>
    <t>15/03/2009; 29/08/23</t>
  </si>
  <si>
    <t>296</t>
  </si>
  <si>
    <t>Areas VPb, VPc, Vpe, VPf</t>
  </si>
  <si>
    <t>BDW Trading</t>
  </si>
  <si>
    <t>0104/MSC/22</t>
  </si>
  <si>
    <t>296 A</t>
  </si>
  <si>
    <t>326</t>
  </si>
  <si>
    <t xml:space="preserve">Areas ALa &amp; ALc </t>
  </si>
  <si>
    <t>CALA Homes</t>
  </si>
  <si>
    <t>1172/MSC/22</t>
  </si>
  <si>
    <t>330</t>
  </si>
  <si>
    <t>Area Ald</t>
  </si>
  <si>
    <t>0524/P/09; 0784/MSC/23</t>
  </si>
  <si>
    <t>330 A</t>
  </si>
  <si>
    <t>151</t>
  </si>
  <si>
    <t xml:space="preserve">Stirling </t>
  </si>
  <si>
    <t>0524/P/09</t>
  </si>
  <si>
    <t>151 A</t>
  </si>
  <si>
    <t>Almondell, (Remainder)</t>
  </si>
  <si>
    <t>153</t>
  </si>
  <si>
    <t>Land at Hoghill Farm, Oakbank Road</t>
  </si>
  <si>
    <t>Hallam Land</t>
  </si>
  <si>
    <t>0587/P/17 &amp; 1116/FUL/21</t>
  </si>
  <si>
    <t>08/03/2019; 14/11/2023</t>
  </si>
  <si>
    <t>311</t>
  </si>
  <si>
    <t>Land at Oakbank Road</t>
  </si>
  <si>
    <t>0176/P/21</t>
  </si>
  <si>
    <t>311 A</t>
  </si>
  <si>
    <t>309</t>
  </si>
  <si>
    <t>Site At Hens Nest Road</t>
  </si>
  <si>
    <t>Ogilvie Homes</t>
  </si>
  <si>
    <t>Whitdale</t>
  </si>
  <si>
    <t>0219/FUL/20; 0671/FUL/23</t>
  </si>
  <si>
    <t>08/04/2022; 20/10/2023</t>
  </si>
  <si>
    <t>309 A</t>
  </si>
  <si>
    <t>155</t>
  </si>
  <si>
    <t xml:space="preserve">H-FA 5 </t>
  </si>
  <si>
    <t>Breichwater Place</t>
  </si>
  <si>
    <t>RCK Developments Ltd / Mullberry Homes Ltd</t>
  </si>
  <si>
    <t>Fallahill</t>
  </si>
  <si>
    <t>0306/FUL/07 &amp; 0638/FUL/16 &amp; 0070/FUL/17 &amp; 0578/FUL/17 &amp; 0898/FUL/17 &amp; 0413/FUL/18 &amp; 1242/FUL/19, 0269/FUL/20, 0988/FUL/21, 0841/FUL/21, 0708/FUL/21 &amp; 1006/FUL/21 &amp; 0236/FUL/22; 0461/FUL/23</t>
  </si>
  <si>
    <t>31/10/2007 &amp; 02/12/2016 &amp; 24/06/2017 &amp; 0578/FUL/17 &amp; 19/12/17 &amp; 10/7/20 &amp; 19/11/20, 13/07/20, 1/12/21, 25/10/21, 31/08/21 &amp; 22/11/21 &amp; 27/05/22; 18/07/2023</t>
  </si>
  <si>
    <t>294</t>
  </si>
  <si>
    <t>Stonehead Farmhouse</t>
  </si>
  <si>
    <t>Levenseat Ltd</t>
  </si>
  <si>
    <t>0989/FUL/20</t>
  </si>
  <si>
    <t>157</t>
  </si>
  <si>
    <t xml:space="preserve">H-KN 1 </t>
  </si>
  <si>
    <t xml:space="preserve">Braekirk Gardens                                  </t>
  </si>
  <si>
    <t xml:space="preserve">Drummond Homes Ltd                </t>
  </si>
  <si>
    <t>BS</t>
  </si>
  <si>
    <t>Kirknewton</t>
  </si>
  <si>
    <t>0292/79; 0228/FUL/23</t>
  </si>
  <si>
    <t>12/06/79; 26/05/2023</t>
  </si>
  <si>
    <t>158</t>
  </si>
  <si>
    <t>H-KN 3</t>
  </si>
  <si>
    <t>Camps Junction (East)</t>
  </si>
  <si>
    <t xml:space="preserve">Kirknewton Community Development Trust </t>
  </si>
  <si>
    <t>0578/P/15 &amp; 0322/MSC/19; 1035/FUL/22</t>
  </si>
  <si>
    <t>21/12/2018 &amp; 6/11/19; 1/2/23</t>
  </si>
  <si>
    <t>159</t>
  </si>
  <si>
    <t>H-KN 4</t>
  </si>
  <si>
    <t xml:space="preserve">Station Road (South) (extension)        </t>
  </si>
  <si>
    <t xml:space="preserve">PiP </t>
  </si>
  <si>
    <t xml:space="preserve"> 0691/P/14 &amp; 0107/PAC/20; 0085/PAC/23; 0702/EIA/23</t>
  </si>
  <si>
    <t>27/10/2017; 16/06/2023; 18/01/2024</t>
  </si>
  <si>
    <t>CS</t>
  </si>
  <si>
    <t>322</t>
  </si>
  <si>
    <t xml:space="preserve">Inveroe, Kirknewton
</t>
  </si>
  <si>
    <t>CR Broadley</t>
  </si>
  <si>
    <t>0300/FUL/23</t>
  </si>
  <si>
    <t>323</t>
  </si>
  <si>
    <t>11B Humbie Holdings, Kirknewton</t>
  </si>
  <si>
    <t>Mr Jack Hendry</t>
  </si>
  <si>
    <t>over 55</t>
  </si>
  <si>
    <t>0280/FUL/23</t>
  </si>
  <si>
    <t>324</t>
  </si>
  <si>
    <t>Mr Jacob Henry</t>
  </si>
  <si>
    <t>0636/FUL/19</t>
  </si>
  <si>
    <t>162</t>
  </si>
  <si>
    <t>H-LL 5</t>
  </si>
  <si>
    <t>Falkirk Road (land at BSW Timber)</t>
  </si>
  <si>
    <t>Allwalk Ltd</t>
  </si>
  <si>
    <t>267</t>
  </si>
  <si>
    <t>Linlithgow Bridge</t>
  </si>
  <si>
    <t>FUll</t>
  </si>
  <si>
    <t>0110/FUL/24</t>
  </si>
  <si>
    <t>164</t>
  </si>
  <si>
    <t>H-LL 11</t>
  </si>
  <si>
    <t>Wilcoxholm Farm/Pilgrims Hill</t>
  </si>
  <si>
    <t>John Kerr Ltd / Hallam Land</t>
  </si>
  <si>
    <t>Springfield</t>
  </si>
  <si>
    <t>0340/P/19; 0228/PAC/22</t>
  </si>
  <si>
    <t>Refused; 12/4/22</t>
  </si>
  <si>
    <t>164 A</t>
  </si>
  <si>
    <t>165</t>
  </si>
  <si>
    <t>H-LL 12</t>
  </si>
  <si>
    <t>Preston Farm</t>
  </si>
  <si>
    <t>Cala Management Ltd</t>
  </si>
  <si>
    <t>Linlithgow</t>
  </si>
  <si>
    <t>0801/FUL/20</t>
  </si>
  <si>
    <t>165 A</t>
  </si>
  <si>
    <t>278</t>
  </si>
  <si>
    <t>Land at Edinburgh Road</t>
  </si>
  <si>
    <t>Morrison Community Care (Linlithgow) Devco Ltd/CCG Homes ...</t>
  </si>
  <si>
    <t>0201/FUL/18; 0580/FUL/23</t>
  </si>
  <si>
    <t>169*</t>
  </si>
  <si>
    <t>H-LV 9</t>
  </si>
  <si>
    <t>Kirkton (North)</t>
  </si>
  <si>
    <t>WLC / Cruden Homes</t>
  </si>
  <si>
    <t>Peel (part - HSA)</t>
  </si>
  <si>
    <t xml:space="preserve">Full </t>
  </si>
  <si>
    <t>0049/FUL/16</t>
  </si>
  <si>
    <t>169 A*</t>
  </si>
  <si>
    <t>170</t>
  </si>
  <si>
    <t>H-LV 11</t>
  </si>
  <si>
    <r>
      <t>Brucefield Industrial, (</t>
    </r>
    <r>
      <rPr>
        <i/>
        <sz val="12"/>
        <color theme="1"/>
        <rFont val="Calibri"/>
        <family val="2"/>
      </rPr>
      <t>Limefields</t>
    </r>
    <r>
      <rPr>
        <sz val="12"/>
        <color theme="1"/>
        <rFont val="Calibri"/>
        <family val="2"/>
      </rPr>
      <t>)</t>
    </r>
  </si>
  <si>
    <t>Bellsquarry</t>
  </si>
  <si>
    <t>0487/P/10 &amp; 0725/MSC/16 &amp; 0258/FUL/20</t>
  </si>
  <si>
    <t>23/4/15 &amp; 07/05/2017 &amp; 29/9/20</t>
  </si>
  <si>
    <t>173</t>
  </si>
  <si>
    <t>H-LV 13</t>
  </si>
  <si>
    <t>Gavieside Farm</t>
  </si>
  <si>
    <t>Meldrum</t>
  </si>
  <si>
    <t>1194/P/18 &amp; 0657/FUL/19; 0704/PAC/23; 0192/EIA/24</t>
  </si>
  <si>
    <t>173 A</t>
  </si>
  <si>
    <t>H-LV 27</t>
  </si>
  <si>
    <t>Deans South (Remainder)</t>
  </si>
  <si>
    <t>WLC  / Springfield Properties / Wheatley</t>
  </si>
  <si>
    <t>Deans</t>
  </si>
  <si>
    <t>0834/P/14  &amp; 0053/P/16 &amp; 0826/FUL/18 &amp; 0011/FUL/22 &amp; 0052/FUL/22</t>
  </si>
  <si>
    <t>23/01/2015 &amp; 16/05/2016 &amp; 11/5/21 &amp; 20/04/22 &amp; 05/04/22</t>
  </si>
  <si>
    <t>H-LV 29</t>
  </si>
  <si>
    <t>Former Trim track, Howden South Road</t>
  </si>
  <si>
    <t>Dedridge</t>
  </si>
  <si>
    <t>H-LV 33</t>
  </si>
  <si>
    <t>Brotherton Farm</t>
  </si>
  <si>
    <t>Miller Homes</t>
  </si>
  <si>
    <t>Bankton</t>
  </si>
  <si>
    <t>0648/P/14 &amp; 0900/MSC/17; 0754/FUL/20</t>
  </si>
  <si>
    <t>28/10/2016 &amp; 19/06/2018; 7/12/20</t>
  </si>
  <si>
    <t>H-LV 34</t>
  </si>
  <si>
    <t>Appleton Parkway north east</t>
  </si>
  <si>
    <t>0482/PAC/19 &amp; 1083/P/19 &amp; 0252/P/20 &amp; 0437/MSC/22; 0951/MSC/23</t>
  </si>
  <si>
    <t>01/07/2022 &amp; 14/2/23; 28/12/2023</t>
  </si>
  <si>
    <t>184 A</t>
  </si>
  <si>
    <t>H-LV 35</t>
  </si>
  <si>
    <t>Wellhead Farm</t>
  </si>
  <si>
    <t>Bellway Homes and Miller Homes</t>
  </si>
  <si>
    <t>Williamston</t>
  </si>
  <si>
    <t>0908/P/15 &amp; 0922/MSC/18 &amp; 0713/MSC/19</t>
  </si>
  <si>
    <t>14/02/2018 &amp; 18/6/19 &amp; 17/09/2019</t>
  </si>
  <si>
    <t>H-LV 3</t>
  </si>
  <si>
    <t>Tarbet Drive, Murieston</t>
  </si>
  <si>
    <t>Perella Homes</t>
  </si>
  <si>
    <t>0927/FUL/18; 1151/FUL/22</t>
  </si>
  <si>
    <t>17/12/2020; 07/06/2023</t>
  </si>
  <si>
    <t>MU4 / E-LV 36</t>
  </si>
  <si>
    <t>Land at Charlesfield Road</t>
  </si>
  <si>
    <t>Royal London Mutual Insurance Society Ltd / CALA Homes</t>
  </si>
  <si>
    <t>0129/P/19; 0458/FUL/21; 0843/MSC/22</t>
  </si>
  <si>
    <t>16/12/2020; 01/10/21; 12/09/2023</t>
  </si>
  <si>
    <t>189 A</t>
  </si>
  <si>
    <t>E-LV 35</t>
  </si>
  <si>
    <t>Land at Gregory Road, Kirkton Campus</t>
  </si>
  <si>
    <t>0844/P/18 ; 0860/MSC/20</t>
  </si>
  <si>
    <t>08/05/2019 ; 15/2/21</t>
  </si>
  <si>
    <t>H-LV 7</t>
  </si>
  <si>
    <t>Land at Crusader Rise, Dedridge</t>
  </si>
  <si>
    <t>Ark HA</t>
  </si>
  <si>
    <t>0076/FUL/20</t>
  </si>
  <si>
    <t>Simpson Parkway</t>
  </si>
  <si>
    <t>1031/P/19 &amp; 0337/MSC/22</t>
  </si>
  <si>
    <t>21/02/2020; 27/02/23</t>
  </si>
  <si>
    <t>300 A</t>
  </si>
  <si>
    <t>305 A</t>
  </si>
  <si>
    <t>Site at Sydney Street, Craigshill</t>
  </si>
  <si>
    <t>Cruden Homes (East) Ltd</t>
  </si>
  <si>
    <t>Riverside</t>
  </si>
  <si>
    <t>0894/FUL/21</t>
  </si>
  <si>
    <t>Brotherton Farm, Brucefield</t>
  </si>
  <si>
    <t>0528/P/21</t>
  </si>
  <si>
    <t>313 A</t>
  </si>
  <si>
    <t>MU7</t>
  </si>
  <si>
    <t>Almondvale Crescent, Almondvale</t>
  </si>
  <si>
    <t>0795/FUL/23</t>
  </si>
  <si>
    <t>191</t>
  </si>
  <si>
    <t>H-LR 2</t>
  </si>
  <si>
    <t>Fauldhouse Road (North)</t>
  </si>
  <si>
    <t>Cairn HA</t>
  </si>
  <si>
    <t>Longridge</t>
  </si>
  <si>
    <t>0493/P/02 &amp; 0332/MSC/17 &amp; 0205/MSC/20</t>
  </si>
  <si>
    <t>10/05/2006 &amp; 26/01/18 &amp; 23/9/20</t>
  </si>
  <si>
    <t>H-PB 1</t>
  </si>
  <si>
    <t>Site of former West Calder High School, Limefield</t>
  </si>
  <si>
    <t>Parkhead</t>
  </si>
  <si>
    <t>76 A</t>
  </si>
  <si>
    <t>6 - 23 Stable Lane, Limefield</t>
  </si>
  <si>
    <t>WB Properties</t>
  </si>
  <si>
    <t>0285/FUL/08 &amp;1161/FUL/20</t>
  </si>
  <si>
    <t>27/05/2020 &amp; 23/12/21</t>
  </si>
  <si>
    <t>276*</t>
  </si>
  <si>
    <t>Limefield House Business Centre, 1 - 6 Polbeth</t>
  </si>
  <si>
    <t>Poppit Property</t>
  </si>
  <si>
    <t>0528/FUL/17; 0203/FUL/23</t>
  </si>
  <si>
    <t>05/03/2020; 4/12/23</t>
  </si>
  <si>
    <t>Polbeth Harwood Parish Church</t>
  </si>
  <si>
    <t>Church of Scotland General Trustees</t>
  </si>
  <si>
    <t>0442/P/17; 0102/P/24</t>
  </si>
  <si>
    <t>The Firs, Langside Gardens</t>
  </si>
  <si>
    <t>F &amp; M Cortellessa</t>
  </si>
  <si>
    <t>1260/FUL/21</t>
  </si>
  <si>
    <t>196</t>
  </si>
  <si>
    <t xml:space="preserve">H-PU 1 </t>
  </si>
  <si>
    <t>Drumshoreland/Kirkforthar Brickworks (Site A)</t>
  </si>
  <si>
    <t>Dundas Estates and Development Co Ltd</t>
  </si>
  <si>
    <t>Pumpherston &amp; Uphall Station (part - SN)</t>
  </si>
  <si>
    <t>0050/P/08 &amp; 0418/MSC/17, 0812/FUL/21 &amp; 0155/FUL/21; 0354/FUL/23; 0272/FUL/23</t>
  </si>
  <si>
    <t>31/05/2017 &amp; 09/09/21; 28/07/2023; 22/06/2023</t>
  </si>
  <si>
    <t>196 A</t>
  </si>
  <si>
    <t>198</t>
  </si>
  <si>
    <t>Drumshoreland/Kirkforthar (Remainder)</t>
  </si>
  <si>
    <t>198 A</t>
  </si>
  <si>
    <t>200</t>
  </si>
  <si>
    <t>H-PU 4</t>
  </si>
  <si>
    <t>Beechwood Grove Park</t>
  </si>
  <si>
    <t>0710/FUL/23</t>
  </si>
  <si>
    <t>200 A</t>
  </si>
  <si>
    <t>199</t>
  </si>
  <si>
    <t>H-PU 2</t>
  </si>
  <si>
    <t>Land to the South of Drumshoreland Rd &amp; James Young House</t>
  </si>
  <si>
    <t>Tiss Holdings Ltd / David Marwick, Calton Planning</t>
  </si>
  <si>
    <t>Pumpherston &amp; Uphall Station (part - SP)</t>
  </si>
  <si>
    <t>0161/P/16; 0837/P/24</t>
  </si>
  <si>
    <t>293</t>
  </si>
  <si>
    <t>Land at Redhouse Road, Seafield</t>
  </si>
  <si>
    <t>R B Construction (Redhouse) Ltd</t>
  </si>
  <si>
    <t>Seafield</t>
  </si>
  <si>
    <t>0267/FUL/18</t>
  </si>
  <si>
    <t>Bents Farm, 20 Cannop Crescent</t>
  </si>
  <si>
    <t>Bryce Anslie Holdings</t>
  </si>
  <si>
    <t>Stoneyburn</t>
  </si>
  <si>
    <t>0186/FUL/17</t>
  </si>
  <si>
    <t>Land South of Cannop Crescent</t>
  </si>
  <si>
    <t>Keepmoat</t>
  </si>
  <si>
    <t>1254/P/21</t>
  </si>
  <si>
    <t>312 A</t>
  </si>
  <si>
    <t>Home Group</t>
  </si>
  <si>
    <t>204</t>
  </si>
  <si>
    <t>H-WC 1</t>
  </si>
  <si>
    <t xml:space="preserve">Cleugh Brae (CDA) </t>
  </si>
  <si>
    <t>0704/PAC/23</t>
  </si>
  <si>
    <t>204 A</t>
  </si>
  <si>
    <t>209</t>
  </si>
  <si>
    <t>H-WC 4</t>
  </si>
  <si>
    <t>Mossend (Remainder) (Site Y)</t>
  </si>
  <si>
    <t>209 A</t>
  </si>
  <si>
    <t>210</t>
  </si>
  <si>
    <t>Mossend Site K</t>
  </si>
  <si>
    <t xml:space="preserve">Walker Group </t>
  </si>
  <si>
    <t>1026/FUL/18; 0701/FUL/20</t>
  </si>
  <si>
    <t>03/11/2022; 14/06/22</t>
  </si>
  <si>
    <t>210 A</t>
  </si>
  <si>
    <t>310</t>
  </si>
  <si>
    <t>Site Y4, Mossend</t>
  </si>
  <si>
    <t>1027/P/18</t>
  </si>
  <si>
    <t>H-WC5</t>
  </si>
  <si>
    <t>Burngrange (west of West Calder cemetery)</t>
  </si>
  <si>
    <t>McClean Group Ltd</t>
  </si>
  <si>
    <t>0837/P/19 ; 0467/FUL/24</t>
  </si>
  <si>
    <t>H-WC 6</t>
  </si>
  <si>
    <t>Hartwood Road West</t>
  </si>
  <si>
    <t>0848/FUL/19</t>
  </si>
  <si>
    <t xml:space="preserve"> </t>
  </si>
  <si>
    <t>213</t>
  </si>
  <si>
    <t>H-LW 4</t>
  </si>
  <si>
    <t>West Mains Farm (Lowland Crofts)</t>
  </si>
  <si>
    <t>New Lives New Landscapes</t>
  </si>
  <si>
    <t>1424/P/04</t>
  </si>
  <si>
    <t>214</t>
  </si>
  <si>
    <t xml:space="preserve">H-LW 5 </t>
  </si>
  <si>
    <t>Longford Farm (Lowland Crofts)</t>
  </si>
  <si>
    <t>Addiewell</t>
  </si>
  <si>
    <t>0188/P/05 &amp; 0544/FUL/17 &amp; 0974/P/18 &amp; 0868/FUL/20 &amp; 0104/MSC/21 &amp; 0056/FUL/22&amp; 0057/FUL/22 &amp; 0825/FUL/22 &amp; 0005/FUL/23; 0867/FUL/22; 0129/FUL/23</t>
  </si>
  <si>
    <t>10/10/2008 &amp; 20/09/17 &amp; 05/03/20 &amp; 22/2/21 &amp; 08/10/21 &amp; 21/06/22 &amp; 21/06/22 &amp; 16/12/22; 23/06/2023; 22/05/2023; 05/05/2023</t>
  </si>
  <si>
    <t>275*</t>
  </si>
  <si>
    <t>Land 360 Metres Northeast Longford Farm</t>
  </si>
  <si>
    <t>Mr &amp; Mrs Middleton</t>
  </si>
  <si>
    <t>0462/P/17; 0899/MSC/19; 0101/MSC/21; 0056/FUL/22; 0807/PO/21</t>
  </si>
  <si>
    <t>24/7/19; 10/02/20; 15/9/21; 21/6/22; 26/1/22</t>
  </si>
  <si>
    <t>306</t>
  </si>
  <si>
    <t>Land to the North of Kirkfield House, Hartwood Road</t>
  </si>
  <si>
    <t>Mr and Mrs Hugh Kelly</t>
  </si>
  <si>
    <t>0023/FUL/21</t>
  </si>
  <si>
    <t>216</t>
  </si>
  <si>
    <t>H-WH 3</t>
  </si>
  <si>
    <t xml:space="preserve">Polkemmet, (Remainder)                                   </t>
  </si>
  <si>
    <t>Green Town (Heartlands) Ltd</t>
  </si>
  <si>
    <t>Polkemmet</t>
  </si>
  <si>
    <t>PIP / MSC</t>
  </si>
  <si>
    <t>0493/P/02 &amp; 0553/FUL/14 &amp; 0332/MSC/17 &amp; 0997/MSC/19; 0582/P/21</t>
  </si>
  <si>
    <t>10/05/2006 &amp; 21/12/15 &amp; 26/01/2018</t>
  </si>
  <si>
    <t>216 A</t>
  </si>
  <si>
    <t>220</t>
  </si>
  <si>
    <t>Area 3A WE link Group</t>
  </si>
  <si>
    <t>WE Link Group</t>
  </si>
  <si>
    <t>FULL</t>
  </si>
  <si>
    <t>0493/P/02 &amp; 0553/FUL/14 &amp; 0332/MSC/17 &amp; 0997/MSC/19 &amp; 0418/FUL/19</t>
  </si>
  <si>
    <t>10/05/2006 &amp; 21/12/15 &amp; 26/01/2018 &amp; 25/10/19</t>
  </si>
  <si>
    <t>222</t>
  </si>
  <si>
    <t>Phase 2D</t>
  </si>
  <si>
    <t>0493/P/02 &amp; 0553/FUL/14 &amp; 0332/MSC/17 &amp; 0997/MSC/19</t>
  </si>
  <si>
    <t>223</t>
  </si>
  <si>
    <t>Phase 3C and 3D</t>
  </si>
  <si>
    <t>224</t>
  </si>
  <si>
    <t>Phase 4</t>
  </si>
  <si>
    <t>Croftmalloch</t>
  </si>
  <si>
    <t>225</t>
  </si>
  <si>
    <t>226</t>
  </si>
  <si>
    <t xml:space="preserve">Phase 5A </t>
  </si>
  <si>
    <t>0493/P/02 &amp; 0553/FUL/14 &amp; 0332/MSC/17 &amp; 0997/MSC/19 &amp; 0199/MSC/21</t>
  </si>
  <si>
    <t>10/05/2006 &amp; 21/12/15 &amp; 26/01/2018 &amp; 28/08/2020</t>
  </si>
  <si>
    <t>228</t>
  </si>
  <si>
    <t>Phase 5B</t>
  </si>
  <si>
    <t>229</t>
  </si>
  <si>
    <t>Phase 5C</t>
  </si>
  <si>
    <t>230</t>
  </si>
  <si>
    <t>Phase 6A</t>
  </si>
  <si>
    <t>231</t>
  </si>
  <si>
    <t>Phase 6B</t>
  </si>
  <si>
    <t>232</t>
  </si>
  <si>
    <t>Phase 6C</t>
  </si>
  <si>
    <t>233</t>
  </si>
  <si>
    <t>Phase 6D</t>
  </si>
  <si>
    <t>234</t>
  </si>
  <si>
    <t>Phase 6E</t>
  </si>
  <si>
    <t>235</t>
  </si>
  <si>
    <t>Phase 8A</t>
  </si>
  <si>
    <t>236</t>
  </si>
  <si>
    <t>Phase 8B</t>
  </si>
  <si>
    <t>237</t>
  </si>
  <si>
    <t>Phase 9</t>
  </si>
  <si>
    <t>H-WI 2</t>
  </si>
  <si>
    <t>East Coxydene Farm / land North and West of Lindean Terrace</t>
  </si>
  <si>
    <t>Bancon</t>
  </si>
  <si>
    <t>0761/P/18; 0735/MSC/21</t>
  </si>
  <si>
    <t>30/01/2020; 18/05/22</t>
  </si>
  <si>
    <t>240 A</t>
  </si>
  <si>
    <t>241</t>
  </si>
  <si>
    <t>H-WB 3</t>
  </si>
  <si>
    <t>Niddry Mains (North), Block CC and FF</t>
  </si>
  <si>
    <t>Hawkhill</t>
  </si>
  <si>
    <t>1012/P/05/ 0504/MSC/23</t>
  </si>
  <si>
    <t>17/04/2012 &amp; 03/03/2023</t>
  </si>
  <si>
    <t>241 A</t>
  </si>
  <si>
    <t>242</t>
  </si>
  <si>
    <t>Niddry Mains (North), Block DD &amp; EE</t>
  </si>
  <si>
    <t>Barratt</t>
  </si>
  <si>
    <t>1012/P/05; 0786/MSC/22</t>
  </si>
  <si>
    <t>17/04/2012; 03/11/2023</t>
  </si>
  <si>
    <t xml:space="preserve">242 </t>
  </si>
  <si>
    <t>David Wilson</t>
  </si>
  <si>
    <t>242 A</t>
  </si>
  <si>
    <t>Homegroup</t>
  </si>
  <si>
    <t>245</t>
  </si>
  <si>
    <t>Niddry Mains (North), Block GG</t>
  </si>
  <si>
    <t>Winchburgh Developments Limited</t>
  </si>
  <si>
    <t>1012/P/05</t>
  </si>
  <si>
    <t>246</t>
  </si>
  <si>
    <t>H-WB 4</t>
  </si>
  <si>
    <t>Block S</t>
  </si>
  <si>
    <t>331</t>
  </si>
  <si>
    <t>Block T</t>
  </si>
  <si>
    <t>pip</t>
  </si>
  <si>
    <t>281</t>
  </si>
  <si>
    <t>H-WB 5</t>
  </si>
  <si>
    <t>Block BB</t>
  </si>
  <si>
    <t>Allanwater Developments / Winchburgh Development Limited</t>
  </si>
  <si>
    <t>1012/P/05 &amp; 0151/MSC/20 &amp; 1166/MSC/20</t>
  </si>
  <si>
    <t>17/04/2012 &amp; 27/04/20 &amp; 30/3/21</t>
  </si>
  <si>
    <t>248</t>
  </si>
  <si>
    <t>H-WB 6</t>
  </si>
  <si>
    <t>Myreside, (Remainder), Block X</t>
  </si>
  <si>
    <t>249</t>
  </si>
  <si>
    <t>Myreside, (Remainder), Block Y and Z (1)</t>
  </si>
  <si>
    <t>1012/P/05; 0042/MSC/23; 0888/MSC/22</t>
  </si>
  <si>
    <t>17/04/2012; 22/12/23; 02/11/2023</t>
  </si>
  <si>
    <t>249a</t>
  </si>
  <si>
    <t>Myreside, (Remainder), Block Y and Z (2)</t>
  </si>
  <si>
    <t>251</t>
  </si>
  <si>
    <t>H-WB 10</t>
  </si>
  <si>
    <t>Glendevon (South), (Remainder) Block H</t>
  </si>
  <si>
    <t>Winchburgh West</t>
  </si>
  <si>
    <t>252</t>
  </si>
  <si>
    <t>Glendevon (South), (Remainder) Block G</t>
  </si>
  <si>
    <t>253</t>
  </si>
  <si>
    <t>Glendevon (South), (Remainder) Block C</t>
  </si>
  <si>
    <t>254</t>
  </si>
  <si>
    <t>Glendevon (South), (Remainder) Block I</t>
  </si>
  <si>
    <t>255</t>
  </si>
  <si>
    <t>Glendevon (South), (Remainder) Block D</t>
  </si>
  <si>
    <t xml:space="preserve">256 </t>
  </si>
  <si>
    <t>Glendevon (South), (Remainder) Block A</t>
  </si>
  <si>
    <t>256 A</t>
  </si>
  <si>
    <t>257</t>
  </si>
  <si>
    <t>Glendevon (South), (Remainder) Block B</t>
  </si>
  <si>
    <t>258</t>
  </si>
  <si>
    <t>Glendevon (South), (Remainder) Block F</t>
  </si>
  <si>
    <t>259</t>
  </si>
  <si>
    <t>H-WB 12</t>
  </si>
  <si>
    <t>Glendevon (North), Town Centre Block Q1N</t>
  </si>
  <si>
    <t>316</t>
  </si>
  <si>
    <t>Block Q2E and Q3</t>
  </si>
  <si>
    <t>PiP / MSC</t>
  </si>
  <si>
    <t>1012/P/05; 1167/MSC/21</t>
  </si>
  <si>
    <t>17/04/12; 29/7/22</t>
  </si>
  <si>
    <t>260</t>
  </si>
  <si>
    <t>Glendevon (North), Town Centre Blocks P1 + P2 + P3</t>
  </si>
  <si>
    <t>Lovell Homes</t>
  </si>
  <si>
    <t>1012/P/05; 1008.MSC/23</t>
  </si>
  <si>
    <t xml:space="preserve">17/04/2012; </t>
  </si>
  <si>
    <t>260 A</t>
  </si>
  <si>
    <t>1012/P/05; 1008/MSC/23</t>
  </si>
  <si>
    <t>279</t>
  </si>
  <si>
    <t>Glendevon (North), (Remainder) Block O</t>
  </si>
  <si>
    <t>1012/P/05 &amp; 0900/MSC/19</t>
  </si>
  <si>
    <t>17/04/2012 &amp; 10/12/19</t>
  </si>
  <si>
    <t>280</t>
  </si>
  <si>
    <t>0967/MSC/19</t>
  </si>
  <si>
    <t>17/04/2012 &amp; 19/12/19</t>
  </si>
  <si>
    <t>Glendevon (North) Block O4B</t>
  </si>
  <si>
    <t>1012/P/05 ; 0536/MSC/21</t>
  </si>
  <si>
    <t>17/04/2012; 06/08/2021</t>
  </si>
  <si>
    <t>263 A</t>
  </si>
  <si>
    <t>Taylor Wimpey / Home Group</t>
  </si>
  <si>
    <t>1012/P/05; 0200/MSC/21</t>
  </si>
  <si>
    <t>17/04/2012 &amp; 06/09/21</t>
  </si>
  <si>
    <t>327</t>
  </si>
  <si>
    <t>Block O Land To The East Of Auldcathie Park</t>
  </si>
  <si>
    <t>1012/P/05; 0134/MSC/22</t>
  </si>
  <si>
    <t>17/04/2012; 02/08/2022</t>
  </si>
  <si>
    <t>H-WB 13</t>
  </si>
  <si>
    <t>Niddry Mains (South) Block HH1 &amp; HH2</t>
  </si>
  <si>
    <t>1012/P/05; 0228/MSC/24</t>
  </si>
  <si>
    <t>264 A</t>
  </si>
  <si>
    <t xml:space="preserve">Niddry Mains (South), Block HH </t>
  </si>
  <si>
    <t>1012/P/05; 0737/MSC/23</t>
  </si>
  <si>
    <t xml:space="preserve">264 </t>
  </si>
  <si>
    <t>91</t>
  </si>
  <si>
    <t>H-WB15</t>
  </si>
  <si>
    <t>Glendevon (regeneration site)</t>
  </si>
  <si>
    <t>265</t>
  </si>
  <si>
    <t>H-WB 16</t>
  </si>
  <si>
    <t>Site West of Ross's Plantation</t>
  </si>
  <si>
    <t>1012/P/05; 0481/MSC/20</t>
  </si>
  <si>
    <t>17/04/2012; 1/09/2020</t>
  </si>
  <si>
    <t>302</t>
  </si>
  <si>
    <t>Winchburgh Day Centre, Main Street</t>
  </si>
  <si>
    <t>JAG Development</t>
  </si>
  <si>
    <t>0611/FUL/21</t>
  </si>
  <si>
    <t>328</t>
  </si>
  <si>
    <t>H-WB 14</t>
  </si>
  <si>
    <t>Land at Station Road</t>
  </si>
  <si>
    <t>1208/FUL/20; 0030/FUL/24</t>
  </si>
  <si>
    <t>Small Sites ►</t>
  </si>
  <si>
    <t>Totals  ►</t>
  </si>
  <si>
    <t>All tenure 10 year supply</t>
  </si>
  <si>
    <t>last used number</t>
  </si>
  <si>
    <t>Summary of</t>
  </si>
  <si>
    <t>constraint(s)</t>
  </si>
  <si>
    <t>1</t>
  </si>
  <si>
    <t>H-AD 2</t>
  </si>
  <si>
    <t>Meadowhead Avenue (North)</t>
  </si>
  <si>
    <t>No consent</t>
  </si>
  <si>
    <t>3</t>
  </si>
  <si>
    <t>H-AD 4</t>
  </si>
  <si>
    <t>Loganlea Crescent / Place</t>
  </si>
  <si>
    <t>Private + WLC</t>
  </si>
  <si>
    <t>4</t>
  </si>
  <si>
    <t>H-AM 1</t>
  </si>
  <si>
    <t xml:space="preserve">Muirfield, North Street, </t>
  </si>
  <si>
    <t>John R Harris and Partners</t>
  </si>
  <si>
    <t>0032/P/09</t>
  </si>
  <si>
    <t>Marketability/No consent</t>
  </si>
  <si>
    <t>5</t>
  </si>
  <si>
    <t>H-AM 3</t>
  </si>
  <si>
    <t>Nelson Park/Mallace Avenue</t>
  </si>
  <si>
    <t>Armadale</t>
  </si>
  <si>
    <t>Not in SHIP.  West Lothian Council has asked Green Action Trust to draw up environmental proposals in advance of Nelson Park being designated as part of The Queen’s Green Canopy to celebrate the Platinum Jubilee of Her Majesty in 2022. Park proposals include tree planting, surfacing the existing grass path and a seasonal wetland area</t>
  </si>
  <si>
    <t>6</t>
  </si>
  <si>
    <t xml:space="preserve">H-AM 4 </t>
  </si>
  <si>
    <t>Former Nursery, High Academy Street</t>
  </si>
  <si>
    <t>Lucas Land Purchases</t>
  </si>
  <si>
    <t>0403/08</t>
  </si>
  <si>
    <t>Expired consent</t>
  </si>
  <si>
    <t>10</t>
  </si>
  <si>
    <t>H-AM 17</t>
  </si>
  <si>
    <t>Drove Road</t>
  </si>
  <si>
    <t>11</t>
  </si>
  <si>
    <t>H-AM 18</t>
  </si>
  <si>
    <t>Stonerigg Farm</t>
  </si>
  <si>
    <t>A &amp; J Gilchrist</t>
  </si>
  <si>
    <t>0542/P/12</t>
  </si>
  <si>
    <t>Lack of known progress</t>
  </si>
  <si>
    <t>12</t>
  </si>
  <si>
    <t>Armadale and Greyhound &amp; Sports Stadium</t>
  </si>
  <si>
    <t>BCBC Properties Ltd</t>
  </si>
  <si>
    <t>0735/P/17</t>
  </si>
  <si>
    <t>Site marketed in 2018 but minimum price was not acceptable to vendor. Unviable &amp; non-effective on marketability &amp; ownership grounds.</t>
  </si>
  <si>
    <t>104</t>
  </si>
  <si>
    <t>7 North Street</t>
  </si>
  <si>
    <t>WLDA</t>
  </si>
  <si>
    <t>0941/FUL/15</t>
  </si>
  <si>
    <t>Lack of progress</t>
  </si>
  <si>
    <t>EWP &amp; Cruden Homes</t>
  </si>
  <si>
    <t xml:space="preserve">1044/P/08 &amp; 0466/MSC/17 </t>
  </si>
  <si>
    <t xml:space="preserve">No funded education solution.  EMA / Developer dispute classification in non-effective.  The Council's position is that the developer cannot realistically provide the required infrastructure for future phases given that there is an outstanding education payment </t>
  </si>
  <si>
    <t>H-AM 14</t>
  </si>
  <si>
    <t>Trees Farm remainder</t>
  </si>
  <si>
    <t>1044/P/08</t>
  </si>
  <si>
    <t>Southdale Avenue and Southdale Way</t>
  </si>
  <si>
    <t>1044/P/08 &amp; 0467/MSC/17</t>
  </si>
  <si>
    <t>H-AM 19</t>
  </si>
  <si>
    <t>Tarrareoch Farm</t>
  </si>
  <si>
    <t>EWP Investments Ltd</t>
  </si>
  <si>
    <t>14</t>
  </si>
  <si>
    <t xml:space="preserve">Easton Road (Sibcas site) </t>
  </si>
  <si>
    <t>Sibcas Ltd</t>
  </si>
  <si>
    <t>1335/04</t>
  </si>
  <si>
    <t>Ownership constraint</t>
  </si>
  <si>
    <t>16</t>
  </si>
  <si>
    <t>H-BA 7</t>
  </si>
  <si>
    <t>Little Boghead (Site 2)</t>
  </si>
  <si>
    <t>20</t>
  </si>
  <si>
    <t>Not in SHIP</t>
  </si>
  <si>
    <t>17</t>
  </si>
  <si>
    <t>H-BA 15</t>
  </si>
  <si>
    <t xml:space="preserve">Windyknowe/Glasgow Road, (West) </t>
  </si>
  <si>
    <t>Sibbald Family Trust</t>
  </si>
  <si>
    <t>H-BA 22</t>
  </si>
  <si>
    <t>Bathgate Community Education Centre</t>
  </si>
  <si>
    <t>108</t>
  </si>
  <si>
    <t>H-BA 16 / H-BA 17</t>
  </si>
  <si>
    <t xml:space="preserve">Former Edgar Allen Works, Whitburn Road (Site A) </t>
  </si>
  <si>
    <t>Cedar Maple Oak Limited</t>
  </si>
  <si>
    <t>1119/P/03 &amp;0748/MSC/12 &amp; 0083/FUL/09</t>
  </si>
  <si>
    <t>10/03/04 &amp; 20/09/2013 &amp; withdrawn June 2021</t>
  </si>
  <si>
    <t>Private element.  Lack of progress, known abnormal ground conditions</t>
  </si>
  <si>
    <t>108 A</t>
  </si>
  <si>
    <t>Affordable element. Lack of progress, known abnormal ground conditions</t>
  </si>
  <si>
    <t>18</t>
  </si>
  <si>
    <t>H-BA 19</t>
  </si>
  <si>
    <t>Bloomfield Place</t>
  </si>
  <si>
    <t>Scotmid Co-op</t>
  </si>
  <si>
    <t>0940/FUL/15</t>
  </si>
  <si>
    <t>19</t>
  </si>
  <si>
    <t>H-BA 21</t>
  </si>
  <si>
    <t>13 - 15 Glasgow Road (Meadowpark)</t>
  </si>
  <si>
    <t>WB Property Ltd</t>
  </si>
  <si>
    <t xml:space="preserve">0093/FUL/08 </t>
  </si>
  <si>
    <t>H-BA 23</t>
  </si>
  <si>
    <t>Wester Inch</t>
  </si>
  <si>
    <t>59</t>
  </si>
  <si>
    <t>22</t>
  </si>
  <si>
    <t>H-BA 25</t>
  </si>
  <si>
    <t>Waverley Street Depot</t>
  </si>
  <si>
    <t>26</t>
  </si>
  <si>
    <t>23</t>
  </si>
  <si>
    <t>H-BA 26</t>
  </si>
  <si>
    <t>Blackburn Road</t>
  </si>
  <si>
    <t>244</t>
  </si>
  <si>
    <t>Simpson (part - SC)</t>
  </si>
  <si>
    <t>Access / transport issues</t>
  </si>
  <si>
    <t>25</t>
  </si>
  <si>
    <t>H-BA 29</t>
  </si>
  <si>
    <t>Glasgow Road</t>
  </si>
  <si>
    <t>Mr J Bryce</t>
  </si>
  <si>
    <t>0248/FUL/08</t>
  </si>
  <si>
    <t>Planning refused, lack of known progress</t>
  </si>
  <si>
    <t>H-BA 30</t>
  </si>
  <si>
    <t>Standhill Farm</t>
  </si>
  <si>
    <t>Nil</t>
  </si>
  <si>
    <t>Simpson (part - SM)</t>
  </si>
  <si>
    <t>No developer / No consent</t>
  </si>
  <si>
    <t>27</t>
  </si>
  <si>
    <t>H-BA 12</t>
  </si>
  <si>
    <t>Main Street</t>
  </si>
  <si>
    <t>102</t>
  </si>
  <si>
    <t>Bathville Cross Phase 5 1 - 27 Station Road</t>
  </si>
  <si>
    <t>0353/FUL/15</t>
  </si>
  <si>
    <t>WLC no longer pursuing Phase 5</t>
  </si>
  <si>
    <t>111</t>
  </si>
  <si>
    <t>H-BA 18</t>
  </si>
  <si>
    <t>9 Hardhill Road (former Creamery garage)</t>
  </si>
  <si>
    <t>Mr Leyden</t>
  </si>
  <si>
    <t>0635/FUL/16</t>
  </si>
  <si>
    <t>Consent expired, no progress made.</t>
  </si>
  <si>
    <t>115</t>
  </si>
  <si>
    <t>Inchcross</t>
  </si>
  <si>
    <t>28</t>
  </si>
  <si>
    <t>H-BB 1</t>
  </si>
  <si>
    <t>Daisyhill Road</t>
  </si>
  <si>
    <t>Meridian</t>
  </si>
  <si>
    <t>1270/05</t>
  </si>
  <si>
    <t>Ownership / funding issues</t>
  </si>
  <si>
    <t>29</t>
  </si>
  <si>
    <t>H-BB 2</t>
  </si>
  <si>
    <t>Riddochhill Road</t>
  </si>
  <si>
    <t>Blackburn</t>
  </si>
  <si>
    <t>30</t>
  </si>
  <si>
    <t>H-BB 3</t>
  </si>
  <si>
    <t>West Main Street (West)</t>
  </si>
  <si>
    <t>31</t>
  </si>
  <si>
    <t>H-BB 4</t>
  </si>
  <si>
    <t>West Main Street (East)</t>
  </si>
  <si>
    <t>32</t>
  </si>
  <si>
    <t>H-BB 5</t>
  </si>
  <si>
    <t>16 Bathgate Road</t>
  </si>
  <si>
    <t>Braidwood Motor Company</t>
  </si>
  <si>
    <t>0528/FUL/2008</t>
  </si>
  <si>
    <t>Marketability/Expired consent</t>
  </si>
  <si>
    <t>33</t>
  </si>
  <si>
    <t>H-BB 6</t>
  </si>
  <si>
    <t>East Main Street (Former garage site)</t>
  </si>
  <si>
    <t>Mrs Zahid</t>
  </si>
  <si>
    <t>0272/FUL/12</t>
  </si>
  <si>
    <t>Physical / Marketability</t>
  </si>
  <si>
    <t>NOT IN SHIP</t>
  </si>
  <si>
    <t>37</t>
  </si>
  <si>
    <t>38</t>
  </si>
  <si>
    <t>H-BR 1</t>
  </si>
  <si>
    <t xml:space="preserve">Rashiehill Crescent                               </t>
  </si>
  <si>
    <t>39</t>
  </si>
  <si>
    <t>H-BR 4</t>
  </si>
  <si>
    <t>Woodmuir Community Hall</t>
  </si>
  <si>
    <t>40</t>
  </si>
  <si>
    <t>H-BR 5</t>
  </si>
  <si>
    <t>Former Woodmuir Primary School</t>
  </si>
  <si>
    <t>41</t>
  </si>
  <si>
    <t xml:space="preserve">H-LW 3 </t>
  </si>
  <si>
    <t>Former Breich Inn</t>
  </si>
  <si>
    <t>Fraser Coutts</t>
  </si>
  <si>
    <t>0766/FUL/13</t>
  </si>
  <si>
    <t>125</t>
  </si>
  <si>
    <t>H-BR 6</t>
  </si>
  <si>
    <t>Blackhill Farm</t>
  </si>
  <si>
    <t>Woodmuir Estates</t>
  </si>
  <si>
    <t>128</t>
  </si>
  <si>
    <t>H-BD 3</t>
  </si>
  <si>
    <t>Willowdean (Bridgend Golf Course)</t>
  </si>
  <si>
    <t>Graham Townsley</t>
  </si>
  <si>
    <t>0739/P/16</t>
  </si>
  <si>
    <t>Expired consent, Lack of progress</t>
  </si>
  <si>
    <t>42</t>
  </si>
  <si>
    <t>H-BU 5</t>
  </si>
  <si>
    <t>Candleworks (West)</t>
  </si>
  <si>
    <t>0115/P/11</t>
  </si>
  <si>
    <t xml:space="preserve">Undetermined </t>
  </si>
  <si>
    <t>Physical/Infrastructure/No consent.  Possible development for 50 units.</t>
  </si>
  <si>
    <t>43</t>
  </si>
  <si>
    <t xml:space="preserve">H-BU 6 </t>
  </si>
  <si>
    <t>Holmes North (Site A)</t>
  </si>
  <si>
    <t>272</t>
  </si>
  <si>
    <t>Kirkhill</t>
  </si>
  <si>
    <t>44</t>
  </si>
  <si>
    <t>CDA-GI</t>
  </si>
  <si>
    <t>Greendykes Industrial Estate</t>
  </si>
  <si>
    <t>Ownership/No consent/Masterplan required</t>
  </si>
  <si>
    <t>45</t>
  </si>
  <si>
    <t>H-BU 1</t>
  </si>
  <si>
    <t>Greendykes Road</t>
  </si>
  <si>
    <t>46</t>
  </si>
  <si>
    <t>H-BU 2</t>
  </si>
  <si>
    <t>Holmes North (Site B)</t>
  </si>
  <si>
    <t>Mr &amp; Mrs Turner</t>
  </si>
  <si>
    <t>47</t>
  </si>
  <si>
    <t>H-BU 4</t>
  </si>
  <si>
    <t>Albyn</t>
  </si>
  <si>
    <t>Boland</t>
  </si>
  <si>
    <t>0897/P/14</t>
  </si>
  <si>
    <t>48</t>
  </si>
  <si>
    <t>H-BU 9</t>
  </si>
  <si>
    <t>Greendykes Road (East)</t>
  </si>
  <si>
    <t>Ashdale and Boland</t>
  </si>
  <si>
    <t>Not buildable, unstable ground.  Is being proposed as parkland in association with H-BU8 (750 houses)</t>
  </si>
  <si>
    <t>49</t>
  </si>
  <si>
    <t>H-BU 10</t>
  </si>
  <si>
    <t>West Wood</t>
  </si>
  <si>
    <t>Balmoral</t>
  </si>
  <si>
    <t>0485/P/10</t>
  </si>
  <si>
    <t>Balmoral Developments submitted a planning application for non-residential (0806/P/23) (general industrial and storage)</t>
  </si>
  <si>
    <t>50</t>
  </si>
  <si>
    <t>H-BU 11</t>
  </si>
  <si>
    <t>Church Street Depot</t>
  </si>
  <si>
    <t>270</t>
  </si>
  <si>
    <t>Masonic Lodge, 102 East Main Street</t>
  </si>
  <si>
    <t>GMS</t>
  </si>
  <si>
    <t>0366/FUL/18</t>
  </si>
  <si>
    <t>Consent expired, lack of known progress</t>
  </si>
  <si>
    <t>53</t>
  </si>
  <si>
    <t>H-EC 3</t>
  </si>
  <si>
    <t>Broompark Farm</t>
  </si>
  <si>
    <t>Broompark Holdings Ltd</t>
  </si>
  <si>
    <t>0281/P/20</t>
  </si>
  <si>
    <t xml:space="preserve">Conflicting feedback from landowners agent and HFS.  HFS feedback is that the landowner is not willing to sell.  Landowners agent feedback is that discussions with housebuilders are ongoing and it is not unreasonable to expect completion by the end of the 26/27 year.  On balance it is considered that until a deal with a developer has happened it is doubtful the site will be brought forward given the lack of progress since allocation.
</t>
  </si>
  <si>
    <t>moved from effective to non-effective, post HFS comments</t>
  </si>
  <si>
    <t>53 A</t>
  </si>
  <si>
    <t>51</t>
  </si>
  <si>
    <t>H-EC 1</t>
  </si>
  <si>
    <t>Millbank Depot</t>
  </si>
  <si>
    <t>Physical/Land Use/No consent</t>
  </si>
  <si>
    <t>52</t>
  </si>
  <si>
    <t>H-EC 2</t>
  </si>
  <si>
    <t>Camps Cottages</t>
  </si>
  <si>
    <t>Colin Grieve</t>
  </si>
  <si>
    <t>ARM</t>
  </si>
  <si>
    <t>0841/P/04, 0680/ARM/04 &amp; 0700/ARM/08</t>
  </si>
  <si>
    <t>02/06/2006 &amp; 03/10/08</t>
  </si>
  <si>
    <t>2 built.  11 remaining</t>
  </si>
  <si>
    <t>138</t>
  </si>
  <si>
    <t>Raw Holdings West, (Remainder South)</t>
  </si>
  <si>
    <t>Davidson &amp; Robertson Rural</t>
  </si>
  <si>
    <t>Private element.  Ownership constraint - perhaps relating to access / road alignment.</t>
  </si>
  <si>
    <t>138 A</t>
  </si>
  <si>
    <t>Affordable element.  Ownership constraint - perhaps relating to access / road alignment.</t>
  </si>
  <si>
    <t>139</t>
  </si>
  <si>
    <t>H_EC 5</t>
  </si>
  <si>
    <t>Raw Holdings West (Remainder North)</t>
  </si>
  <si>
    <t>Ownership contraint.  It is understod that it is owned by the Miller family and there are family issues to resolve before bringing forward. Private element</t>
  </si>
  <si>
    <t>139 A</t>
  </si>
  <si>
    <t>Ownership contraint.  It is understod that it is owned by the Miller family and there are family issues to resolve before bringing forward. Affordable element</t>
  </si>
  <si>
    <t>152</t>
  </si>
  <si>
    <t>H-EC 10</t>
  </si>
  <si>
    <t xml:space="preserve">HFS confirm landowner not willing to sell. No response from agent.  </t>
  </si>
  <si>
    <t>152 A</t>
  </si>
  <si>
    <t>154</t>
  </si>
  <si>
    <t xml:space="preserve">1 Bathgate Road, </t>
  </si>
  <si>
    <t>Swift Corporation Ltd</t>
  </si>
  <si>
    <t>0759/FUL/14</t>
  </si>
  <si>
    <t>Expired consent, lack of known progress</t>
  </si>
  <si>
    <t>H-FA 2</t>
  </si>
  <si>
    <t>Meadow Crescent</t>
  </si>
  <si>
    <t>Almond HA</t>
  </si>
  <si>
    <t>0466/FUL/11 0221/FUL/21</t>
  </si>
  <si>
    <t>55</t>
  </si>
  <si>
    <t>H-FA 1</t>
  </si>
  <si>
    <t>Eastwood Park (East)</t>
  </si>
  <si>
    <t>Charlestown Properties Ltd</t>
  </si>
  <si>
    <t>0053/P/06</t>
  </si>
  <si>
    <t>56</t>
  </si>
  <si>
    <t>H-FA 3</t>
  </si>
  <si>
    <t>Park View (West)</t>
  </si>
  <si>
    <t>57</t>
  </si>
  <si>
    <t>H-FA 6</t>
  </si>
  <si>
    <t>Sheephousehill (North)</t>
  </si>
  <si>
    <t>Nicholson Construction</t>
  </si>
  <si>
    <t>0929/FUL/07</t>
  </si>
  <si>
    <t>H-FA 4</t>
  </si>
  <si>
    <t>Shotts Road</t>
  </si>
  <si>
    <t>60</t>
  </si>
  <si>
    <t>H-FA 7</t>
  </si>
  <si>
    <t>Lanrigg Road (3)</t>
  </si>
  <si>
    <t>A Anderson</t>
  </si>
  <si>
    <t>61</t>
  </si>
  <si>
    <t>H-FA 8</t>
  </si>
  <si>
    <t>Eldrick Avenue</t>
  </si>
  <si>
    <t>62</t>
  </si>
  <si>
    <t>H-FA 9</t>
  </si>
  <si>
    <t>Main Street (former cinema and garage)</t>
  </si>
  <si>
    <t>156</t>
  </si>
  <si>
    <t>H-FA 11</t>
  </si>
  <si>
    <t>Former Victoria Park Colliery</t>
  </si>
  <si>
    <t xml:space="preserve">Walter Crawford Property </t>
  </si>
  <si>
    <t>Lack of known progress.</t>
  </si>
  <si>
    <t>63</t>
  </si>
  <si>
    <t>H-KN 2</t>
  </si>
  <si>
    <t>Station Road (East)</t>
  </si>
  <si>
    <t>Drummond Homes</t>
  </si>
  <si>
    <t>0189/P/20</t>
  </si>
  <si>
    <t>63 A</t>
  </si>
  <si>
    <t>161</t>
  </si>
  <si>
    <t xml:space="preserve">H-LL 4 </t>
  </si>
  <si>
    <t>Land East of Manse Road</t>
  </si>
  <si>
    <t>The Church of Scotland General Trustees</t>
  </si>
  <si>
    <t>No progress made in terms of planning and in terms of reaching an agreement with the tenant farmer after several years - hard not to conclude that there is an ownership constraint that is withholding delivery.</t>
  </si>
  <si>
    <t>166</t>
  </si>
  <si>
    <t>H-LL 13</t>
  </si>
  <si>
    <t>Kettlestoun Mains</t>
  </si>
  <si>
    <t>Cemex UK</t>
  </si>
  <si>
    <t>No progress has been made since allocation - raisies questions over whether this site is deliverable.</t>
  </si>
  <si>
    <t>167</t>
  </si>
  <si>
    <t>Former Victoria Halls, 88 - 94 High Street</t>
  </si>
  <si>
    <t>Montreal Property</t>
  </si>
  <si>
    <t>0513/FUL/16 &amp;  0591/FUL/18</t>
  </si>
  <si>
    <t>06/02/2018 &amp; 27/03/2019</t>
  </si>
  <si>
    <t>Consent expired, no progress</t>
  </si>
  <si>
    <t>292</t>
  </si>
  <si>
    <t>Stuart House, 181 - 201 High Street</t>
  </si>
  <si>
    <t>Glamis Investments</t>
  </si>
  <si>
    <t>0437/FUL/17</t>
  </si>
  <si>
    <t>Moved to non-effective, post HFS comments</t>
  </si>
  <si>
    <t>66</t>
  </si>
  <si>
    <t>H-LV 10</t>
  </si>
  <si>
    <t>Deans (West)/Hardie Road</t>
  </si>
  <si>
    <t xml:space="preserve">WLC                           </t>
  </si>
  <si>
    <t>67</t>
  </si>
  <si>
    <t>H-LV 1</t>
  </si>
  <si>
    <t>Ballantyne Place (South)</t>
  </si>
  <si>
    <t>Peel (part - SJO)</t>
  </si>
  <si>
    <t>68</t>
  </si>
  <si>
    <t>H-LV 4</t>
  </si>
  <si>
    <t>Calder Road, Bellsquarry</t>
  </si>
  <si>
    <t>69</t>
  </si>
  <si>
    <t>H-LV 5</t>
  </si>
  <si>
    <t>Ettrick Drive, Craigshill</t>
  </si>
  <si>
    <t>Letham</t>
  </si>
  <si>
    <t>0234/P/07</t>
  </si>
  <si>
    <t>70</t>
  </si>
  <si>
    <t>H-LV 6</t>
  </si>
  <si>
    <t>Forth Drive, Craigshill</t>
  </si>
  <si>
    <t>0532//FUL/08</t>
  </si>
  <si>
    <t>H-LV 21</t>
  </si>
  <si>
    <t>Glen Road (rear of New Deans House)</t>
  </si>
  <si>
    <t>H-LV 28</t>
  </si>
  <si>
    <t>Nellburn, Deans South Road</t>
  </si>
  <si>
    <t>0948/FUL/20</t>
  </si>
  <si>
    <t>withdrawn</t>
  </si>
  <si>
    <t>H-LV 31</t>
  </si>
  <si>
    <t>Murieston Valley Road</t>
  </si>
  <si>
    <t>Land at Forestbank, Ladywell, Livingston</t>
  </si>
  <si>
    <t>The Dean Partnership</t>
  </si>
  <si>
    <t>Toronto</t>
  </si>
  <si>
    <t>0857/FUL/17</t>
  </si>
  <si>
    <t>H-LV 32</t>
  </si>
  <si>
    <t>Eucal Business Centre, Craigshill, Livingston</t>
  </si>
  <si>
    <t>Bizspace Ltd</t>
  </si>
  <si>
    <t>192</t>
  </si>
  <si>
    <t>H-LR 3</t>
  </si>
  <si>
    <t>Land at Back O Moss/Main Street</t>
  </si>
  <si>
    <t>Gleneagles Partnership / D &amp; D Lambie</t>
  </si>
  <si>
    <t>193</t>
  </si>
  <si>
    <t xml:space="preserve">H-LR 4 </t>
  </si>
  <si>
    <t>Longridge Park</t>
  </si>
  <si>
    <t>79</t>
  </si>
  <si>
    <t>H-SB 1</t>
  </si>
  <si>
    <t xml:space="preserve">Stoneyburn Farm (East)                             </t>
  </si>
  <si>
    <t xml:space="preserve">Gordon and Hilda Rennie and Sundial Properties </t>
  </si>
  <si>
    <t>0183/P/02</t>
  </si>
  <si>
    <t>80</t>
  </si>
  <si>
    <t>H-SB 2</t>
  </si>
  <si>
    <t xml:space="preserve">Stoneyburn Farm (West)                              </t>
  </si>
  <si>
    <t xml:space="preserve">Gordon and Hilda Rennie </t>
  </si>
  <si>
    <t>H-SB 5</t>
  </si>
  <si>
    <t>Foulshiels Road (Site A)</t>
  </si>
  <si>
    <t>H-SB 6</t>
  </si>
  <si>
    <t>Meadow Road/Church Gardens</t>
  </si>
  <si>
    <t>No known progress</t>
  </si>
  <si>
    <t>H-SB 7</t>
  </si>
  <si>
    <t>Foulshiels Road (Site B)</t>
  </si>
  <si>
    <t>H-SB 4</t>
  </si>
  <si>
    <t>Burnlea Place and Meadow Place</t>
  </si>
  <si>
    <t>Land at Slackend, Cathlaw Lane</t>
  </si>
  <si>
    <t>Mrs Jessie Johnston</t>
  </si>
  <si>
    <t>Torphichen</t>
  </si>
  <si>
    <t>0626/P/17</t>
  </si>
  <si>
    <t>Consent expired.  No progress</t>
  </si>
  <si>
    <t>86</t>
  </si>
  <si>
    <t xml:space="preserve">H-LW 6 </t>
  </si>
  <si>
    <t>Former Freeport Retail Village</t>
  </si>
  <si>
    <t>AW Land Purchases Ltd</t>
  </si>
  <si>
    <t>0488/P/09</t>
  </si>
  <si>
    <t>215</t>
  </si>
  <si>
    <t>H-WF 1</t>
  </si>
  <si>
    <t>North &amp; South Logiebrae</t>
  </si>
  <si>
    <t>Alba Developments</t>
  </si>
  <si>
    <t>262</t>
  </si>
  <si>
    <t>Westfield</t>
  </si>
  <si>
    <t>1041/00; 1003/FUL/08; 0293/FUL/20; 0352/FUL/20; 0467/FUL/20 ; 0534/PAC/20 ; 0903/FUL/20 ; 0904/FUL/20; 1132/FUL/20</t>
  </si>
  <si>
    <t>87</t>
  </si>
  <si>
    <t>H-WH 6</t>
  </si>
  <si>
    <t>Polkemmet Business Centre, Dixon Terrace</t>
  </si>
  <si>
    <t>David Bradley</t>
  </si>
  <si>
    <t>Ownership</t>
  </si>
  <si>
    <t>239</t>
  </si>
  <si>
    <t>H-WH 7</t>
  </si>
  <si>
    <t>Murraysgate, West Main Street</t>
  </si>
  <si>
    <t/>
  </si>
  <si>
    <t>117</t>
  </si>
  <si>
    <t>H-BB 8</t>
  </si>
  <si>
    <t>East Main Street (former adult training centre) / Land to the West of Almondvale Gardens</t>
  </si>
  <si>
    <t>JR Construction</t>
  </si>
  <si>
    <t>H-BL 6</t>
  </si>
  <si>
    <t xml:space="preserve">Land south of Craiginn Terrace </t>
  </si>
  <si>
    <t>Cairn Housing Association</t>
  </si>
  <si>
    <t xml:space="preserve">H-EC 5 (b) </t>
  </si>
  <si>
    <t>147</t>
  </si>
  <si>
    <t>Almondell, Areas CWf</t>
  </si>
  <si>
    <t>149</t>
  </si>
  <si>
    <t>Almondell, Areas Wba &amp; WBd</t>
  </si>
  <si>
    <t>271</t>
  </si>
  <si>
    <t>Almondell WBb &amp; WBg</t>
  </si>
  <si>
    <t>289 A</t>
  </si>
  <si>
    <t>Almondell LKg, Osd, CWc &amp; CWb</t>
  </si>
  <si>
    <t>290</t>
  </si>
  <si>
    <t>Almondell OS g</t>
  </si>
  <si>
    <t>Land at Hunter Road</t>
  </si>
  <si>
    <t>272 A</t>
  </si>
  <si>
    <t>194</t>
  </si>
  <si>
    <t>H-LW 1</t>
  </si>
  <si>
    <t xml:space="preserve">Gavieside </t>
  </si>
  <si>
    <t>Balfour Beatty Homes</t>
  </si>
  <si>
    <t>273</t>
  </si>
  <si>
    <t>Land at Cawburn Road</t>
  </si>
  <si>
    <t>Wester Woodside, Torphichen, Linlithgow</t>
  </si>
  <si>
    <t>William Russell</t>
  </si>
  <si>
    <t>205</t>
  </si>
  <si>
    <t>H-WC 2</t>
  </si>
  <si>
    <t xml:space="preserve">Mossend, Phase 1 (Site A) </t>
  </si>
  <si>
    <t>206</t>
  </si>
  <si>
    <t>H-WC 3</t>
  </si>
  <si>
    <t>Mossend, Phase 1 (Site B) AH (Y1, Y2A, Y2B)</t>
  </si>
  <si>
    <t>Springfield Properties</t>
  </si>
  <si>
    <t>275</t>
  </si>
  <si>
    <t xml:space="preserve">Glendevon (North), (Remainder) Block N </t>
  </si>
  <si>
    <t>250</t>
  </si>
  <si>
    <t>Glendevon (South), (Remainder) Block J</t>
  </si>
  <si>
    <t>263</t>
  </si>
  <si>
    <t>301</t>
  </si>
  <si>
    <t>Block Q1S, Land West of canal</t>
  </si>
  <si>
    <t>J. Smart &amp; Co.</t>
  </si>
  <si>
    <t xml:space="preserve">Reason(s) for </t>
  </si>
  <si>
    <t>deletion</t>
  </si>
  <si>
    <t>H-AD 1 Ross Court (Muirhousedyes Mains)</t>
  </si>
  <si>
    <t>ARH Homes Ltd</t>
  </si>
  <si>
    <t>0829/FUL/10</t>
  </si>
  <si>
    <t>Site completed</t>
  </si>
  <si>
    <t>101</t>
  </si>
  <si>
    <t>Bathville Cross (redevelopment) Phase 4</t>
  </si>
  <si>
    <t>0201/FUL/15</t>
  </si>
  <si>
    <t>103</t>
  </si>
  <si>
    <t>Craigengall Farm (Lowland Crofts)</t>
  </si>
  <si>
    <t>M&amp;M Quality Homes</t>
  </si>
  <si>
    <t>0447/P/98 &amp; 0229/FUL/17</t>
  </si>
  <si>
    <t>19/01/2005 &amp; 11/05/2017</t>
  </si>
  <si>
    <t>96</t>
  </si>
  <si>
    <t>H-AM 13</t>
  </si>
  <si>
    <t xml:space="preserve">Standhill (South) </t>
  </si>
  <si>
    <t>0020/P/16 &amp; 0047/FUL/16 &amp; 0127/FUL/18</t>
  </si>
  <si>
    <t>23/11/2017 &amp; 15/08/2018 &amp; 17/01/20</t>
  </si>
  <si>
    <t>110</t>
  </si>
  <si>
    <t>H-BA 1 Balmuir Road (former Woodthorpe Garden Centre)</t>
  </si>
  <si>
    <t>I &amp; H Brown</t>
  </si>
  <si>
    <t>0128/ARM/08</t>
  </si>
  <si>
    <t>107</t>
  </si>
  <si>
    <t>H-BA 13, Jarvey Street</t>
  </si>
  <si>
    <t>Dunedin Canmore</t>
  </si>
  <si>
    <t>0645/FUL/15</t>
  </si>
  <si>
    <t>109</t>
  </si>
  <si>
    <t>H-BA 17, Former Edgar Allen Works, Whitburn Road (Site B)</t>
  </si>
  <si>
    <t>1119/P/03</t>
  </si>
  <si>
    <t>Consent lapsed</t>
  </si>
  <si>
    <t xml:space="preserve">H-BA 17, Whitburn Road (Site C) </t>
  </si>
  <si>
    <t>0083/FUL/09</t>
  </si>
  <si>
    <t>withdrawn June 2021</t>
  </si>
  <si>
    <t>114</t>
  </si>
  <si>
    <t>30 Main Street</t>
  </si>
  <si>
    <t>Centre Point Church</t>
  </si>
  <si>
    <t>0906/P/15</t>
  </si>
  <si>
    <t>Consent has lapsed.</t>
  </si>
  <si>
    <t>Land at Lang Drive</t>
  </si>
  <si>
    <t>0338/FUL/19</t>
  </si>
  <si>
    <t>H-BB 8, East Main Street (former adult training centre) / Land to the West of Almondvale Gardens</t>
  </si>
  <si>
    <t>0228/FUL/19</t>
  </si>
  <si>
    <t>7</t>
  </si>
  <si>
    <t>119</t>
  </si>
  <si>
    <t xml:space="preserve">H- BL 2, Harthill Road (Site B), (Allison Gardens) </t>
  </si>
  <si>
    <t>Southvale Homes</t>
  </si>
  <si>
    <t>1233/FUL/19</t>
  </si>
  <si>
    <t>118</t>
  </si>
  <si>
    <t xml:space="preserve">H-BL 1 Harthill Road (Site A), (Allison Gardens)  </t>
  </si>
  <si>
    <t>0484/06 (0023/FUL/17; 0402/FUL/17; 0803/FUL/17; 0885/FUL/17; 0442/FUL/18; 0718/FUL/18; 1233/FUL/19)</t>
  </si>
  <si>
    <t>29/05/2006 (1/3/17; 9/8/17; 30/11/17; 11/1/18; 10/6/19; 10/6/19; 14/05/20)</t>
  </si>
  <si>
    <t>132</t>
  </si>
  <si>
    <t>H-BL 3, Westcraigs Road (south of railway line)</t>
  </si>
  <si>
    <t>RCK Developments</t>
  </si>
  <si>
    <t>0738/ARM/06 &amp; 0252/FUL/18 &amp; 1074/FUL/19 &amp; 0366/FUL/20</t>
  </si>
  <si>
    <t>05/03/2007 &amp; 10/09/18 &amp; 19/12/19 &amp; 27/7/20</t>
  </si>
  <si>
    <t xml:space="preserve">H-BL 6, Land south of Craiginn Terrace </t>
  </si>
  <si>
    <t>0223/P/17 &amp; 0889/MSC/19 &amp; 1214/MSC/20</t>
  </si>
  <si>
    <t>10/4/19 &amp; 22/01/2020 &amp; 9/3/21</t>
  </si>
  <si>
    <t>H-BU 14, East Main Street (former Vion factory site)</t>
  </si>
  <si>
    <t>0489/FUL/15</t>
  </si>
  <si>
    <t>Site Completed</t>
  </si>
  <si>
    <t>133</t>
  </si>
  <si>
    <t xml:space="preserve">H-DE 1, Bangour Village Hospital </t>
  </si>
  <si>
    <t>0607/P/15 &amp; 0796/PAC/18 &amp; 1071/EIA/18 &amp; 0705/FUL/19 &amp; 1019/P/19</t>
  </si>
  <si>
    <t>748</t>
  </si>
  <si>
    <t>Site now split into four</t>
  </si>
  <si>
    <t>133 A</t>
  </si>
  <si>
    <t>144</t>
  </si>
  <si>
    <t>Almondell, LKh, CWd, OSc</t>
  </si>
  <si>
    <t>0524/P/09 &amp; 0785/MSC/17</t>
  </si>
  <si>
    <t>15/03/2009 &amp; 14/02/2018</t>
  </si>
  <si>
    <t>143</t>
  </si>
  <si>
    <t>Almondell, Phase 1, Sites LKf &amp; Cwa</t>
  </si>
  <si>
    <t>0524/P/09 &amp; 0337/MSC/17</t>
  </si>
  <si>
    <t>15/03/2009 &amp; 09/01/2018</t>
  </si>
  <si>
    <t>120</t>
  </si>
  <si>
    <t>142</t>
  </si>
  <si>
    <t>H-EC 9, Almondell, Phase 1, Sites MWc &amp; LKe (part)</t>
  </si>
  <si>
    <t>Charles Church</t>
  </si>
  <si>
    <t>0524/P/09 &amp; 0815/MSC/15</t>
  </si>
  <si>
    <t>15/03/2009 &amp; 31/08/2016</t>
  </si>
  <si>
    <t>64</t>
  </si>
  <si>
    <t>145</t>
  </si>
  <si>
    <t>H-EC 9, Almondell Lke (part)</t>
  </si>
  <si>
    <t>Stewart Milne Homes</t>
  </si>
  <si>
    <t>0524/P/09 &amp; 0177/MSC/18</t>
  </si>
  <si>
    <t>15/03/2009 &amp; 29/08/2018</t>
  </si>
  <si>
    <t>site completed</t>
  </si>
  <si>
    <t>146</t>
  </si>
  <si>
    <t>H- EC 9, Almondell, Areas Cwe, Osa and Osb</t>
  </si>
  <si>
    <t>0524/P/09 &amp; 0597/MSC/18</t>
  </si>
  <si>
    <t>15/03/2009 &amp; 30/11/2018</t>
  </si>
  <si>
    <t>H-EC 9, Almondell WBb &amp; WBg</t>
  </si>
  <si>
    <t>0524/P/09 &amp; 1189/MSC/19</t>
  </si>
  <si>
    <t>15/03/2009 &amp; 27/06/20</t>
  </si>
  <si>
    <t>H-EC 9, Almondell OS g</t>
  </si>
  <si>
    <t>0524/P/09; 0971/MSC/20</t>
  </si>
  <si>
    <t>H-EC 5 (b), Raw Holdings West</t>
  </si>
  <si>
    <t>Persimmon Homes, affordable homes</t>
  </si>
  <si>
    <t>H-EC 9, Almondell, Areas CWf</t>
  </si>
  <si>
    <t>0524/P/09 &amp; 0128/MSC/19</t>
  </si>
  <si>
    <t>15/03/2009 &amp; 3/05/19</t>
  </si>
  <si>
    <t>88</t>
  </si>
  <si>
    <t>H-EC 9, Almondell, Areas Wba &amp; WBd</t>
  </si>
  <si>
    <t>0524/P/09 &amp; 0290/MSC/19</t>
  </si>
  <si>
    <t>15/03/2009 &amp; 11/10/19</t>
  </si>
  <si>
    <t>105</t>
  </si>
  <si>
    <t>H-EC 9, Almondell LKg, Osd, CWc &amp; CWb</t>
  </si>
  <si>
    <t>0524/P/09 &amp; 1184/MSC/20</t>
  </si>
  <si>
    <t>15/03/2009 &amp; 31/3/21</t>
  </si>
  <si>
    <t>172</t>
  </si>
  <si>
    <t>Site completed, although 2 units do not have completion certificates due to minor paperwork</t>
  </si>
  <si>
    <t>163</t>
  </si>
  <si>
    <t>H-LL 7 Clarendon House, 30 Manse Road</t>
  </si>
  <si>
    <t>Craigs Eco Developments Ltd</t>
  </si>
  <si>
    <t>0426/FUL/17</t>
  </si>
  <si>
    <t>160</t>
  </si>
  <si>
    <t>Boghall East (H-LL 3)</t>
  </si>
  <si>
    <t>1110/FUL/18</t>
  </si>
  <si>
    <t>Land to the South of St. Paul's church, Ladywell</t>
  </si>
  <si>
    <t>0584/FUL/18</t>
  </si>
  <si>
    <t>19/03/2019</t>
  </si>
  <si>
    <t>H-LV 15 Kirkton Business Centre / Kirk Lane</t>
  </si>
  <si>
    <t>0196/FUL/18</t>
  </si>
  <si>
    <t>171</t>
  </si>
  <si>
    <t>H-LV 11, Brucefield Industrial, (Limefields) (Affordable)</t>
  </si>
  <si>
    <t>0487/P/10</t>
  </si>
  <si>
    <t>Kirkton Road North (site of former Buchanan House)</t>
  </si>
  <si>
    <t>Deans South, Phase 2</t>
  </si>
  <si>
    <t>0834/P/14  &amp; 0182/FUL/18 &amp; 0188/FUL/20</t>
  </si>
  <si>
    <t>23/01/2015; 29/09/20</t>
  </si>
  <si>
    <t>Eagle Brae Depot</t>
  </si>
  <si>
    <t>1233/FUL/19 ; 0148/FUL/20</t>
  </si>
  <si>
    <t>14/05/2020; 10/9/20</t>
  </si>
  <si>
    <t>Houston Road North</t>
  </si>
  <si>
    <t>0822/P/13 &amp; 0814/MSC/18</t>
  </si>
  <si>
    <t>15/06/2018 &amp;25/06/19</t>
  </si>
  <si>
    <t>MU 3 / Former Police Station, Almondvale Road</t>
  </si>
  <si>
    <t>0907/FUL/18</t>
  </si>
  <si>
    <t>H-LV 7, Quentin Court, Quentin Rise, Dedridge</t>
  </si>
  <si>
    <t>Places for People</t>
  </si>
  <si>
    <t>0838/FUL/17</t>
  </si>
  <si>
    <t xml:space="preserve">H-LV 11, Brucefield Industrial, (Limefields) </t>
  </si>
  <si>
    <t>197</t>
  </si>
  <si>
    <t>1149/FUL/19</t>
  </si>
  <si>
    <t>Bellway Homes Affordable</t>
  </si>
  <si>
    <t>190</t>
  </si>
  <si>
    <t>H-LR 1 / Curling Pond Lane (remainder)</t>
  </si>
  <si>
    <t>Lynch Homes Ltd</t>
  </si>
  <si>
    <t>0906/FUL/14 &amp; 0421/FUL/19</t>
  </si>
  <si>
    <t>04/08/2014 &amp; 21/03/22</t>
  </si>
  <si>
    <t>195</t>
  </si>
  <si>
    <t>HWc10 / Land at Polbeth Road</t>
  </si>
  <si>
    <t>Almond Housing Association</t>
  </si>
  <si>
    <t>0068/FUL/18</t>
  </si>
  <si>
    <t>0365/MSC/15 &amp;0031/FUL/19 &amp; 0032/FUL/19</t>
  </si>
  <si>
    <t>29/05/2017 &amp; 06/06/19 &amp; 06/06/19</t>
  </si>
  <si>
    <t>1174/FUL/19</t>
  </si>
  <si>
    <t>201</t>
  </si>
  <si>
    <t>Old Rows</t>
  </si>
  <si>
    <t>Atholl Homes</t>
  </si>
  <si>
    <t xml:space="preserve">0460/FUL/10 &amp; 0513/FUL/18 </t>
  </si>
  <si>
    <t xml:space="preserve">26/05/2015 &amp; 26/07/18 </t>
  </si>
  <si>
    <t>0151/FUL/17</t>
  </si>
  <si>
    <t>207</t>
  </si>
  <si>
    <t>H-WC 4, Mossend, Site Y, Phase 3</t>
  </si>
  <si>
    <t>Walker Group</t>
  </si>
  <si>
    <t>0875/FUL/14</t>
  </si>
  <si>
    <t>H-WC 5, Burngrange (west of West Calder cemetery)</t>
  </si>
  <si>
    <t>Mr Liam McCartney</t>
  </si>
  <si>
    <t xml:space="preserve">0837/P/19 </t>
  </si>
  <si>
    <t>Planning consent for less than 5 units</t>
  </si>
  <si>
    <t>208</t>
  </si>
  <si>
    <t>H-WC 4, Mossend, Site Y, Phase 2</t>
  </si>
  <si>
    <t>0876/FUL/14 ; 0958/P/19</t>
  </si>
  <si>
    <t>8</t>
  </si>
  <si>
    <t>Site is a duplicate of HLA Ref 206</t>
  </si>
  <si>
    <t>H-WC 3, Mossend, Phase 1 (Site B) AH (Y1, Y2A, Y2B)</t>
  </si>
  <si>
    <t>0337/P/13 &amp; 1033/FUL/19</t>
  </si>
  <si>
    <t>22/10/2014 ; 28/01/21</t>
  </si>
  <si>
    <t>0349/FUL/11</t>
  </si>
  <si>
    <t>238</t>
  </si>
  <si>
    <t>H-WH 5 Dixon Terrace</t>
  </si>
  <si>
    <t>0110/FUL/17</t>
  </si>
  <si>
    <t>14/03/2018</t>
  </si>
  <si>
    <t>217</t>
  </si>
  <si>
    <t>Phase 2A and 2B</t>
  </si>
  <si>
    <t>0108/MSC/16 &amp; 0733/MSC/17</t>
  </si>
  <si>
    <t xml:space="preserve"> 16/6/16 &amp; 17/11/17</t>
  </si>
  <si>
    <t>218</t>
  </si>
  <si>
    <t>H-WH 3, Phase 2 Allan Water</t>
  </si>
  <si>
    <t>Allan Water Homes</t>
  </si>
  <si>
    <t>0582/MSC/16 &amp; 0222/FUL/19 &amp; 0388/FUL/19</t>
  </si>
  <si>
    <t>24/04/2017 &amp; 14/05/19 &amp; 18/7/19</t>
  </si>
  <si>
    <t>221</t>
  </si>
  <si>
    <t>Area 3B Taylor Wimpey</t>
  </si>
  <si>
    <t>0283/MSC/18</t>
  </si>
  <si>
    <t>219</t>
  </si>
  <si>
    <t>H-WH 3, Phase 2 Persimmon</t>
  </si>
  <si>
    <t>0370/MSC/17</t>
  </si>
  <si>
    <t>H-WB 10, Glendevon (South), (Remainder) Block J</t>
  </si>
  <si>
    <t>1012/P/05 &amp; 0662/MSC/19</t>
  </si>
  <si>
    <t>17/04/2012 &amp; 12/12/19</t>
  </si>
  <si>
    <t>261</t>
  </si>
  <si>
    <t>Glendevon (North), Town Centre, (Remainder) Block K</t>
  </si>
  <si>
    <t>H-WB 12, Block Q1S, Land West of canal</t>
  </si>
  <si>
    <t>1012/P/05; 1043/MSC/19</t>
  </si>
  <si>
    <t>17/04/12; 15/4/20</t>
  </si>
  <si>
    <t>H-WB 12, Glendevon (North), (Remainder) Block O</t>
  </si>
  <si>
    <t>74</t>
  </si>
  <si>
    <t xml:space="preserve">H-WB 12, Glendevon (North), (Remainder) Block N </t>
  </si>
  <si>
    <t>1012/P/05 &amp; 0945/MSC/18 &amp; 0926/MSC/19</t>
  </si>
  <si>
    <t>17/04/2012 &amp; 4/02/19 &amp; 20/12/19</t>
  </si>
  <si>
    <t>23/24</t>
  </si>
  <si>
    <t>POST '33</t>
  </si>
  <si>
    <t>at 31/03/2023</t>
  </si>
  <si>
    <t>at 01/04/2023</t>
  </si>
  <si>
    <t xml:space="preserve">Bangour Village Hospital </t>
  </si>
  <si>
    <t>0306/FUL/07 &amp; 0638/FUL/16 &amp; 0070/FUL/17 &amp; 0578/FUL/17 &amp; 0898/FUL/17 &amp; 0413/FUL/18 &amp; 1242/FUL/19, 0269/FUL/20, 0988/FUL/21, 0841/FUL/21, 0708/FUL/21 &amp; 1006/FUL/21 &amp; 0236/FUL/22</t>
  </si>
  <si>
    <t>31/10/2007 &amp; 02/12/2016 &amp; 24/06/2017 &amp; 0578/FUL/17 &amp; 19/12/17 &amp; 10/7/20 &amp; 19/11/20, 13/07/20, 1/12/21, 25/10/21, 31/08/21 &amp; 22/11/21 &amp; 27/05/22</t>
  </si>
  <si>
    <t>0292/79</t>
  </si>
  <si>
    <t>12/06/79</t>
  </si>
  <si>
    <t>Livingston Village (part - SN)</t>
  </si>
  <si>
    <t>0050/P/08 &amp; 0418/MSC/17, 0812/FUL/21 &amp; 0155/FUL/21</t>
  </si>
  <si>
    <t>31/05/2017 &amp; 09/09/21</t>
  </si>
  <si>
    <t>0188/P/05 &amp; 0544/FUL/17 &amp; 0974/P/18 &amp; 0868/FUL/20 &amp; 0104/MSC/21 &amp; 0056/FUL/22&amp; 0057/FUL/22 &amp; 0825/FUL/22 &amp; 0005/FUL/23</t>
  </si>
  <si>
    <t>10/10/2008 &amp; 20/09/17 &amp; 05/03/20 &amp; 22/2/21 &amp; 08/10/21 &amp; 21/06/22 &amp; 21/06/22 &amp; 16/12/22</t>
  </si>
  <si>
    <t>The Trustees of the Woodhead Trust &amp; Avant Homes Ltd.</t>
  </si>
  <si>
    <t>0020/P/16   &amp; 0497/P/21</t>
  </si>
  <si>
    <t>17/01/2020; 20/10/22</t>
  </si>
  <si>
    <t>The Trustees of the Woodhead Trust &amp; Avant Homes Ltd.  Places for People</t>
  </si>
  <si>
    <t>0219/FUL/20</t>
  </si>
  <si>
    <t>0578/P/15 &amp; 0322/MSC/19; 1035/FUL/23</t>
  </si>
  <si>
    <t xml:space="preserve"> 0691/P/14 &amp; 0107/PAC/20</t>
  </si>
  <si>
    <t>Network Rail / BDW Trading</t>
  </si>
  <si>
    <t>0482/PAC/19 &amp; 1083/P/19 &amp; 0252/P/20 &amp; 0437/MSC/22</t>
  </si>
  <si>
    <t>01/07/2022 &amp; 14/2/23</t>
  </si>
  <si>
    <t>16/12/2020; 01/10/21</t>
  </si>
  <si>
    <t>0442/P/17</t>
  </si>
  <si>
    <t>1003/FUL/08; 0293/FUL/20; 0352/FUL/20; 0467/FUL/20 ; 0534/PAC/20 ; 0903/FUL/20 ; 0904/FUL/20; 1132/FUL/20</t>
  </si>
  <si>
    <t>WLLP &amp; LDP</t>
  </si>
  <si>
    <t>Clay Pit, Park &amp; Blocks S and T</t>
  </si>
  <si>
    <t>Myreside, (Remainder), Block Y and Z</t>
  </si>
  <si>
    <t>1012/P/05; 0042/MSC/23</t>
  </si>
  <si>
    <t>17/04/2012; 22/12/23</t>
  </si>
  <si>
    <t>254 A</t>
  </si>
  <si>
    <t>Site West of Ross's Plantation; Block HH</t>
  </si>
  <si>
    <t>Niddry Mains and Winchburgh Trust</t>
  </si>
  <si>
    <t>122</t>
  </si>
  <si>
    <t>122 A</t>
  </si>
  <si>
    <t>1032/PAC/18</t>
  </si>
  <si>
    <t>0558/P/09 (withdrawn)</t>
  </si>
  <si>
    <t>0340/P/19</t>
  </si>
  <si>
    <t>Refused</t>
  </si>
  <si>
    <t>169</t>
  </si>
  <si>
    <t>169 A</t>
  </si>
  <si>
    <t>1194/P/18 &amp; 0657/FUL/19; 0704/PAC/23</t>
  </si>
  <si>
    <t>319A</t>
  </si>
  <si>
    <t>333A</t>
  </si>
  <si>
    <t>334A</t>
  </si>
  <si>
    <t>348</t>
  </si>
  <si>
    <t>349</t>
  </si>
  <si>
    <t>350</t>
  </si>
  <si>
    <t>351</t>
  </si>
  <si>
    <t>352</t>
  </si>
  <si>
    <t>354</t>
  </si>
  <si>
    <t>Withdrawn</t>
  </si>
  <si>
    <t>Moved from effective to non-effective following HFS comments</t>
  </si>
  <si>
    <t>Planning application for 28 units submitted and withdrawn.  Council approved sale to Graham Developments LTD at Council Executive 5th September 2023.  Used for car park for Blackburn Sports Club</t>
  </si>
  <si>
    <t>Application refused, multiple issues, no obvious commitment to overcome them.</t>
  </si>
  <si>
    <t>Planning application has lapsed, but a fresh application has been submitted but not consented at base date</t>
  </si>
  <si>
    <t>130*</t>
  </si>
  <si>
    <t>130 A*</t>
  </si>
  <si>
    <t>H-WI 1</t>
  </si>
  <si>
    <t>Linburn (site A)</t>
  </si>
  <si>
    <t>Scottish War Blinded</t>
  </si>
  <si>
    <t>89</t>
  </si>
  <si>
    <t>H-WB 1</t>
  </si>
  <si>
    <t>Castle Road</t>
  </si>
  <si>
    <t>Long-standing site with little progress</t>
  </si>
  <si>
    <t>90</t>
  </si>
  <si>
    <t>H-WB 2</t>
  </si>
  <si>
    <t>Winchburgh Primary School, Dunn Place</t>
  </si>
  <si>
    <t>266</t>
  </si>
  <si>
    <t xml:space="preserve">H-WB 18 </t>
  </si>
  <si>
    <t xml:space="preserve">Site adjoining Niddry Mains House </t>
  </si>
  <si>
    <t xml:space="preserve">Aithrie Estates and Hopetoun Estates Trust </t>
  </si>
  <si>
    <t>Settlement</t>
  </si>
  <si>
    <t>Bathgate</t>
  </si>
  <si>
    <t>Breich</t>
  </si>
  <si>
    <t>Bridgend</t>
  </si>
  <si>
    <t>Dechmont</t>
  </si>
  <si>
    <t>East Whitburn</t>
  </si>
  <si>
    <t>Fauldhouse</t>
  </si>
  <si>
    <t>Kirkewton</t>
  </si>
  <si>
    <t>Livingston</t>
  </si>
  <si>
    <t>Polbeth</t>
  </si>
  <si>
    <t>Pumpherston</t>
  </si>
  <si>
    <t>Stoneyburn / Bents</t>
  </si>
  <si>
    <t>West Calder</t>
  </si>
  <si>
    <t>Whitburn</t>
  </si>
  <si>
    <t>Wilkieston</t>
  </si>
  <si>
    <t>Winchburgh</t>
  </si>
  <si>
    <t>West Lothian Housing Land Audit 2025</t>
  </si>
  <si>
    <t>Easting</t>
  </si>
  <si>
    <t>Northing</t>
  </si>
  <si>
    <t xml:space="preserve">Year added </t>
  </si>
  <si>
    <t>to HLA</t>
  </si>
  <si>
    <t>&lt; 2025</t>
  </si>
  <si>
    <t>Site</t>
  </si>
  <si>
    <t>Capacity</t>
  </si>
  <si>
    <t>24 - 25</t>
  </si>
  <si>
    <t>at 31/03/2025</t>
  </si>
  <si>
    <t>at 01/04/2025</t>
  </si>
  <si>
    <t>34/35</t>
  </si>
  <si>
    <t>POST '35</t>
  </si>
  <si>
    <t>Deliverable and Deliverable with Constraints</t>
  </si>
  <si>
    <t xml:space="preserve">Deliverability </t>
  </si>
  <si>
    <t>Action rqd</t>
  </si>
  <si>
    <t>to support</t>
  </si>
  <si>
    <t>delivery</t>
  </si>
  <si>
    <t>register?</t>
  </si>
  <si>
    <t>On V&amp;DL</t>
  </si>
  <si>
    <t>Disputed?</t>
  </si>
  <si>
    <t>Pumpherton</t>
  </si>
  <si>
    <t>Deleted Sites 2024 and earlier</t>
  </si>
  <si>
    <t xml:space="preserve"> West Lothian Housing Land Audit 2025 </t>
  </si>
  <si>
    <r>
      <t xml:space="preserve">                                         </t>
    </r>
    <r>
      <rPr>
        <sz val="12"/>
        <rFont val="Webdings"/>
        <family val="1"/>
        <charset val="2"/>
      </rPr>
      <t>3</t>
    </r>
    <r>
      <rPr>
        <sz val="12"/>
        <rFont val="Calibri"/>
        <family val="2"/>
        <scheme val="minor"/>
      </rPr>
      <t>Programmed Completions</t>
    </r>
    <r>
      <rPr>
        <sz val="12"/>
        <rFont val="Webdings"/>
        <family val="1"/>
        <charset val="2"/>
      </rPr>
      <t>4</t>
    </r>
    <r>
      <rPr>
        <sz val="12"/>
        <rFont val="Calibri"/>
        <family val="2"/>
        <scheme val="minor"/>
      </rPr>
      <t xml:space="preserve">                                           </t>
    </r>
  </si>
  <si>
    <t xml:space="preserve">for </t>
  </si>
  <si>
    <t>Removal</t>
  </si>
  <si>
    <t>Reason</t>
  </si>
  <si>
    <t>Housing Land Audit 2025 - Removed Sites</t>
  </si>
  <si>
    <t xml:space="preserve">Stoneyburn </t>
  </si>
  <si>
    <t>Undeliverable and Constrained sites.</t>
  </si>
  <si>
    <t>Unknown</t>
  </si>
  <si>
    <t>Brownfield /</t>
  </si>
  <si>
    <t>Greenfield /</t>
  </si>
  <si>
    <t>Register?</t>
  </si>
  <si>
    <t xml:space="preserve">Action </t>
  </si>
  <si>
    <t>Required</t>
  </si>
  <si>
    <t>Construction?</t>
  </si>
  <si>
    <t>&lt;2025</t>
  </si>
  <si>
    <t>Allanwater Developments / Wheatley</t>
  </si>
  <si>
    <t>0875/P/19 &amp; 0768/MSC/22; 0043/MSC/24</t>
  </si>
  <si>
    <t>27/01/2022; 21/04/2023; 04/04/2024</t>
  </si>
  <si>
    <t>0291/FUL/14; 0087/FUL/23; 0182/FUL/23; 0196/FUL/23; 0197/FUL/23; 0231/FUL/23; 0433/FUL/23; 0570/FUL/23; 0698/FUL/23; 0068/FUL/24; 0874/FUL/24</t>
  </si>
  <si>
    <t>18/12/2020; 16/02/2024 (X6); 19/02/2024 (X2); 12/06/2024; 13/01/2025</t>
  </si>
  <si>
    <t>Inchcross Developments Ltd</t>
  </si>
  <si>
    <t>0591/FUL/08; 0982/FUL/22</t>
  </si>
  <si>
    <t>21/09/2018; 26/06/2024</t>
  </si>
  <si>
    <t>355</t>
  </si>
  <si>
    <t>Dykeside Farm</t>
  </si>
  <si>
    <t>David Orr</t>
  </si>
  <si>
    <t>0159/FUL/21</t>
  </si>
  <si>
    <t>0607/P/15 &amp; 0796/PAC/18 &amp; 1071/EIA/18 &amp; 0705/FUL/19 &amp; 1019/P/19; 0891/MSC/22; 0782/MSC/23; 0273/MSC/24</t>
  </si>
  <si>
    <t>21/06/22; 3/7/23; 22/3/24; 23/07/2024</t>
  </si>
  <si>
    <t xml:space="preserve"> 1208/FUL/20; 0030/FUL/24</t>
  </si>
  <si>
    <t>17/04/2012; 06/06/2024</t>
  </si>
  <si>
    <t>15/03/2009; 20/11/2024</t>
  </si>
  <si>
    <t>356</t>
  </si>
  <si>
    <t>Land to the West of 9 Burngrange Court</t>
  </si>
  <si>
    <t>C C Drummond</t>
  </si>
  <si>
    <t>1145/FUL/22</t>
  </si>
  <si>
    <t>10/10/2008 &amp; 20/09/17 &amp; 05/03/20 &amp; 22/2/21 &amp; 08/10/21 &amp; 21/06/22 &amp; 21/06/22 &amp; 16/12/22; 23/06/2023; 22/05/2023; 05/05/2023; 20/09/2024</t>
  </si>
  <si>
    <t>1254/P/21; 0254/MSC/24</t>
  </si>
  <si>
    <t>10/01/2023; 06/12/2024</t>
  </si>
  <si>
    <t>0537/FUL/16; 0269/FUL/24</t>
  </si>
  <si>
    <t>04/10/2021; 03/06/2024</t>
  </si>
  <si>
    <t>0586/P/14; 0720/FUL/22; 0901/MSC/22; 0877/MSC/24</t>
  </si>
  <si>
    <t>Colin and John Macfarlane / Lovell Homes</t>
  </si>
  <si>
    <t>01/03/2021; withdrawn</t>
  </si>
  <si>
    <t>0189/P/20; 0308/FUL/23; 0930/P/24</t>
  </si>
  <si>
    <t>CC Drummond</t>
  </si>
  <si>
    <t>Station Road (East) (West part)</t>
  </si>
  <si>
    <t>No application on Eastern part of allocation, topographical issues</t>
  </si>
  <si>
    <t>Station Road (East) (East part)</t>
  </si>
  <si>
    <t>357</t>
  </si>
  <si>
    <t>357 A</t>
  </si>
  <si>
    <t>358</t>
  </si>
  <si>
    <t>16 Raw Holdings</t>
  </si>
  <si>
    <t>David Dickson</t>
  </si>
  <si>
    <t>0472/P/24</t>
  </si>
  <si>
    <t>0949/P/24</t>
  </si>
  <si>
    <t>359</t>
  </si>
  <si>
    <t>359 A</t>
  </si>
  <si>
    <t>Land at Drumshoreland Road</t>
  </si>
  <si>
    <t>Almond Real Estate Co</t>
  </si>
  <si>
    <t>0704/PAC/23; 0078/FUL/25</t>
  </si>
  <si>
    <t>0188/P/05 &amp; 0544/FUL/17 &amp; 0974/P/18 &amp; 0868/FUL/20 &amp; 0104/MSC/21 &amp; 0056/FUL/22&amp; 0057/FUL/22 &amp; 0825/FUL/22 &amp; 0005/FUL/23; 0867/FUL/22; 0129/FUL/23; 0532/FUL/24; 0891/FUL/24</t>
  </si>
  <si>
    <t>0160/FUL/24; 0833/FUL/24</t>
  </si>
  <si>
    <t>0110/FUL/24; 0481/FUL/24</t>
  </si>
  <si>
    <t>PiP MSC</t>
  </si>
  <si>
    <t>0528/P/21; 0738/MSC/24</t>
  </si>
  <si>
    <t>1032/PAC/18; 1193/PAC/21; 0930/PAC/22; 0418/PAC/23; 0384/FUL/24</t>
  </si>
  <si>
    <t>1194/P/18 &amp; 0657/FUL/19; 0704/PAC/23; 0192/EIA/24; 0077/P/25</t>
  </si>
  <si>
    <t>Persimmon Homes / Wheatley Homes</t>
  </si>
  <si>
    <t>Taylor Wimpey / Homegroup</t>
  </si>
  <si>
    <t>withdrawn 21/6/22; 02/10/2024</t>
  </si>
  <si>
    <t>0340/P/19; 0228/PAC/22; 0508/PAC/24</t>
  </si>
  <si>
    <t>02/08/2019; 06/02/2025</t>
  </si>
  <si>
    <t>Tender process to sell site.  Council owned</t>
  </si>
  <si>
    <t>Deliverable</t>
  </si>
  <si>
    <t>Deliverable with constraints</t>
  </si>
  <si>
    <t>Deliverable with constraits</t>
  </si>
  <si>
    <t>17/04/2012; 12/11/2024</t>
  </si>
  <si>
    <t>Mid Calder</t>
  </si>
  <si>
    <t>360</t>
  </si>
  <si>
    <t>1036/P/21</t>
  </si>
  <si>
    <t>360 A</t>
  </si>
  <si>
    <t>Land East of New Calder Mill Road</t>
  </si>
  <si>
    <t>Developer to submit planning application</t>
  </si>
  <si>
    <t>construct 2 remaining houses of an activated consent</t>
  </si>
  <si>
    <t>Commence construction</t>
  </si>
  <si>
    <t>Detailed planning application to be submitted</t>
  </si>
  <si>
    <t>Planning application to be submitted</t>
  </si>
  <si>
    <t>Secure a developer</t>
  </si>
  <si>
    <t>Planning application to be determined</t>
  </si>
  <si>
    <t>Application to be determined</t>
  </si>
  <si>
    <t>Construction to commence</t>
  </si>
  <si>
    <t>planning application to be determined</t>
  </si>
  <si>
    <t>Granted at DMC, S. 75 to be concluded.  Detailed planning application rqd.</t>
  </si>
  <si>
    <t>Continue construction</t>
  </si>
  <si>
    <t>Planning consent required</t>
  </si>
  <si>
    <t>MSC reqd.</t>
  </si>
  <si>
    <t>Secure a developer and AH funding</t>
  </si>
  <si>
    <t>Submit a MSC</t>
  </si>
  <si>
    <t>Secure developer</t>
  </si>
  <si>
    <t xml:space="preserve"> 0691/P/14 &amp; 0107/PAC/20; 0085/PAC/23; 0702/EIA/23; 0996/PAC/24</t>
  </si>
  <si>
    <t>Submit planning application</t>
  </si>
  <si>
    <t>Site complete</t>
  </si>
  <si>
    <t>planning application to be submitted</t>
  </si>
  <si>
    <t>In SHIP, planning application to be submitted</t>
  </si>
  <si>
    <t>MSC to be submited</t>
  </si>
  <si>
    <t>Site to be marketed</t>
  </si>
  <si>
    <t>Council to market the site</t>
  </si>
  <si>
    <t>Comence construction</t>
  </si>
  <si>
    <t>Yes</t>
  </si>
  <si>
    <t>No</t>
  </si>
  <si>
    <t>PiP, MSC</t>
  </si>
  <si>
    <t>Affordable Housing phasing</t>
  </si>
  <si>
    <t>Distributor road requires to be constructed</t>
  </si>
  <si>
    <t>Completed sites 24/25</t>
  </si>
  <si>
    <r>
      <t>Brucefield Industrial, (</t>
    </r>
    <r>
      <rPr>
        <i/>
        <sz val="11"/>
        <color theme="1"/>
        <rFont val="Calibri"/>
        <family val="2"/>
      </rPr>
      <t>Limefields</t>
    </r>
    <r>
      <rPr>
        <sz val="11"/>
        <color theme="1"/>
        <rFont val="Calibri"/>
        <family val="2"/>
      </rPr>
      <t>)</t>
    </r>
  </si>
  <si>
    <t>Undeliverable</t>
  </si>
  <si>
    <t>Raw Holdings</t>
  </si>
  <si>
    <t>Heartlands</t>
  </si>
  <si>
    <t>Gavieside</t>
  </si>
  <si>
    <t>0284/FUL/15; 0476/FUL/16; 0230/FUL/16</t>
  </si>
  <si>
    <t>03/07/2015; 29/11/16; 6/4/16</t>
  </si>
  <si>
    <t>Refused Dec 2022</t>
  </si>
  <si>
    <t>M &amp; M Executive</t>
  </si>
  <si>
    <t>15/02/2021; 21/05/2025</t>
  </si>
  <si>
    <t>Langton Road (West)</t>
  </si>
  <si>
    <t>361</t>
  </si>
  <si>
    <t>361 A</t>
  </si>
  <si>
    <t>Langton Road (East)</t>
  </si>
  <si>
    <t>0207/FUL/25</t>
  </si>
  <si>
    <t>1260/FUL/21; 0598/PO/25</t>
  </si>
  <si>
    <t>12/06/2023; refused 29/9/25</t>
  </si>
  <si>
    <t>Developer states the site is not vialbe with section 75 contributions.  Developer contributions are required.</t>
  </si>
  <si>
    <t>HFS Comments</t>
  </si>
  <si>
    <t xml:space="preserve">Deliverable </t>
  </si>
  <si>
    <t>M2 Group / Miller Homes</t>
  </si>
  <si>
    <t>Further potential</t>
  </si>
  <si>
    <t>Site capacity disputed by M2</t>
  </si>
  <si>
    <t>Ambassador</t>
  </si>
  <si>
    <t>07/11/2018; 17/3/23; 28/7/2023</t>
  </si>
  <si>
    <t>0176/P/21; 0699/MSC/24; 0700/MSC/24</t>
  </si>
  <si>
    <t>05/01/2023; 20/12/2024; 20/12/2024</t>
  </si>
  <si>
    <t>1012/P/05; 1003/MSC/24</t>
  </si>
  <si>
    <t>88 A</t>
  </si>
  <si>
    <t>259 A</t>
  </si>
  <si>
    <t>265 A</t>
  </si>
  <si>
    <t>Secure planning approval</t>
  </si>
  <si>
    <t>Greendykes</t>
  </si>
  <si>
    <t>Bangour</t>
  </si>
  <si>
    <t>Various</t>
  </si>
  <si>
    <t>Affordable 10 year supply</t>
  </si>
  <si>
    <t xml:space="preserve">                                         3Programmed Completions4                                           </t>
  </si>
  <si>
    <t xml:space="preserve"> West Lothian Housing Land Audit 2025</t>
  </si>
  <si>
    <t>by 31/3/2025</t>
  </si>
  <si>
    <t>POST 35</t>
  </si>
  <si>
    <t>Total Deliverable and Deliverable with constraints supply</t>
  </si>
  <si>
    <t>10 year deliverable and deliverable with constraints pipeline</t>
  </si>
  <si>
    <t>341A</t>
  </si>
  <si>
    <t>Affordable housing:  Deliverable and Deliverable with constraints supply</t>
  </si>
  <si>
    <t>0582/P/21</t>
  </si>
  <si>
    <t>0582/P/22</t>
  </si>
  <si>
    <t>93*</t>
  </si>
  <si>
    <t>94*</t>
  </si>
  <si>
    <t>97*</t>
  </si>
  <si>
    <t>98*</t>
  </si>
  <si>
    <t>100*</t>
  </si>
  <si>
    <t>216*</t>
  </si>
  <si>
    <t>216 A*</t>
  </si>
  <si>
    <t>220*</t>
  </si>
  <si>
    <t>223*</t>
  </si>
  <si>
    <t>224*</t>
  </si>
  <si>
    <t>225*</t>
  </si>
  <si>
    <t>226*</t>
  </si>
  <si>
    <t>228*</t>
  </si>
  <si>
    <t>229*</t>
  </si>
  <si>
    <t>230*</t>
  </si>
  <si>
    <t>231*</t>
  </si>
  <si>
    <t>232*</t>
  </si>
  <si>
    <t>233*</t>
  </si>
  <si>
    <t>234*</t>
  </si>
  <si>
    <t>235*</t>
  </si>
  <si>
    <t>236*</t>
  </si>
  <si>
    <t>237*</t>
  </si>
  <si>
    <t>* = disputed 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</si>
</sst>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dd/yy"/>
    <numFmt numFmtId="166" formatCode="dd/mm/yy"/>
  </numFmts>
  <fonts count="72"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b/>
      <sz val="10"/>
      <name val="Calibri"/>
      <family val="2"/>
      <scheme val="minor"/>
    </font>
    <font>
      <sz val="10"/>
      <name val="Calibri"/>
      <family val="2"/>
      <scheme val="minor"/>
    </font>
    <font>
      <sz val="10"/>
      <color indexed="8"/>
      <name val="Arial"/>
      <family val="2"/>
    </font>
    <font>
      <b/>
      <sz val="11"/>
      <name val="Calibri"/>
      <family val="2"/>
      <scheme val="minor"/>
    </font>
    <font>
      <sz val="11"/>
      <name val="Calibri"/>
      <family val="2"/>
      <scheme val="minor"/>
    </font>
    <font>
      <b/>
      <sz val="10"/>
      <color indexed="10"/>
      <name val="Calibri"/>
      <family val="2"/>
      <scheme val="minor"/>
    </font>
    <font>
      <sz val="10"/>
      <color indexed="10"/>
      <name val="Calibri"/>
      <family val="2"/>
      <scheme val="minor"/>
    </font>
    <font>
      <sz val="8"/>
      <name val="Calibri"/>
      <family val="2"/>
      <scheme val="minor"/>
    </font>
    <font>
      <b/>
      <sz val="8"/>
      <name val="Calibri"/>
      <family val="2"/>
      <scheme val="minor"/>
    </font>
    <font>
      <b/>
      <sz val="10"/>
      <name val="Webdings"/>
      <family val="1"/>
      <charset val="2"/>
    </font>
    <font>
      <sz val="11"/>
      <color theme="0"/>
      <name val="Calibri"/>
      <family val="2"/>
      <scheme val="minor"/>
    </font>
    <font>
      <b/>
      <sz val="16"/>
      <color theme="0"/>
      <name val="Calibri"/>
      <family val="2"/>
      <scheme val="minor"/>
    </font>
    <font>
      <b/>
      <sz val="14"/>
      <name val="Calibri"/>
      <family val="2"/>
      <scheme val="minor"/>
    </font>
    <font>
      <b/>
      <sz val="10"/>
      <color theme="0"/>
      <name val="Webdings"/>
      <family val="1"/>
      <charset val="2"/>
    </font>
    <font>
      <b/>
      <u/>
      <sz val="12"/>
      <color theme="0"/>
      <name val="Calibri"/>
      <family val="2"/>
      <scheme val="minor"/>
    </font>
    <font>
      <b/>
      <sz val="11"/>
      <color rgb="FFFF0000"/>
      <name val="Calibri"/>
      <family val="2"/>
      <scheme val="minor"/>
    </font>
    <font>
      <sz val="11"/>
      <color rgb="FFFF0000"/>
      <name val="Calibri"/>
      <family val="2"/>
      <scheme val="minor"/>
    </font>
    <font>
      <b/>
      <sz val="8"/>
      <color rgb="FFFF0000"/>
      <name val="Calibri"/>
      <family val="2"/>
      <scheme val="minor"/>
    </font>
    <font>
      <sz val="11"/>
      <color theme="1"/>
      <name val="Calibri"/>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
      <u/>
      <sz val="11"/>
      <color theme="10"/>
      <name val="Calibri"/>
      <family val="2"/>
      <scheme val="minor"/>
    </font>
    <font>
      <sz val="12"/>
      <color theme="1"/>
      <name val="Calibri"/>
      <family val="2"/>
      <scheme val="minor"/>
    </font>
    <font>
      <b/>
      <sz val="12"/>
      <color theme="1"/>
      <name val="Calibri"/>
      <family val="2"/>
    </font>
    <font>
      <b/>
      <sz val="12"/>
      <color theme="0"/>
      <name val="Calibri"/>
      <family val="2"/>
      <scheme val="minor"/>
    </font>
    <font>
      <b/>
      <sz val="12"/>
      <color theme="1"/>
      <name val="Calibri"/>
      <family val="2"/>
      <scheme val="minor"/>
    </font>
    <font>
      <b/>
      <sz val="12"/>
      <name val="Calibri"/>
      <family val="2"/>
      <scheme val="minor"/>
    </font>
    <font>
      <b/>
      <sz val="12"/>
      <name val="Webdings"/>
      <family val="1"/>
      <charset val="2"/>
    </font>
    <font>
      <sz val="12"/>
      <color theme="1"/>
      <name val="Wingdings"/>
      <charset val="2"/>
    </font>
    <font>
      <sz val="12"/>
      <name val="Calibri"/>
      <family val="2"/>
      <scheme val="minor"/>
    </font>
    <font>
      <sz val="12"/>
      <color theme="0"/>
      <name val="Calibri"/>
      <family val="2"/>
      <scheme val="minor"/>
    </font>
    <font>
      <sz val="12"/>
      <color theme="1"/>
      <name val="Calibri"/>
      <family val="2"/>
    </font>
    <font>
      <u/>
      <sz val="12"/>
      <name val="Calibri"/>
      <family val="2"/>
      <scheme val="minor"/>
    </font>
    <font>
      <sz val="12"/>
      <color theme="1"/>
      <name val="Arial"/>
      <family val="2"/>
    </font>
    <font>
      <i/>
      <sz val="12"/>
      <color theme="1"/>
      <name val="Calibri"/>
      <family val="2"/>
    </font>
    <font>
      <sz val="12"/>
      <color rgb="FFFF0000"/>
      <name val="Calibri"/>
      <family val="2"/>
      <scheme val="minor"/>
    </font>
    <font>
      <u/>
      <sz val="12"/>
      <color theme="1"/>
      <name val="Calibri"/>
      <family val="2"/>
      <scheme val="minor"/>
    </font>
    <font>
      <b/>
      <sz val="12"/>
      <color theme="1"/>
      <name val="Wingdings"/>
      <charset val="2"/>
    </font>
    <font>
      <b/>
      <u/>
      <sz val="12"/>
      <color rgb="FF7030A0"/>
      <name val="Calibri"/>
      <family val="2"/>
      <scheme val="minor"/>
    </font>
    <font>
      <b/>
      <sz val="12"/>
      <color rgb="FF7030A0"/>
      <name val="Calibri"/>
      <family val="2"/>
      <scheme val="minor"/>
    </font>
    <font>
      <sz val="12"/>
      <name val="Calibri"/>
      <family val="2"/>
    </font>
    <font>
      <sz val="12"/>
      <name val="Arial"/>
      <family val="2"/>
    </font>
    <font>
      <b/>
      <sz val="12"/>
      <color theme="1"/>
      <name val="Arial"/>
      <family val="2"/>
    </font>
    <font>
      <i/>
      <sz val="12"/>
      <color theme="1"/>
      <name val="Arial"/>
      <family val="2"/>
    </font>
    <font>
      <b/>
      <i/>
      <sz val="12"/>
      <color theme="1"/>
      <name val="Arial"/>
      <family val="2"/>
    </font>
    <font>
      <sz val="12"/>
      <color rgb="FFC00000"/>
      <name val="Calibri"/>
      <family val="2"/>
      <scheme val="minor"/>
    </font>
    <font>
      <sz val="12"/>
      <color rgb="FF000000"/>
      <name val="Calibri"/>
      <family val="2"/>
      <scheme val="minor"/>
    </font>
    <font>
      <b/>
      <sz val="12"/>
      <color rgb="FFFF0000"/>
      <name val="Calibri"/>
      <family val="2"/>
      <scheme val="minor"/>
    </font>
    <font>
      <sz val="12"/>
      <color rgb="FF000000"/>
      <name val="Calibri"/>
      <scheme val="minor"/>
    </font>
    <font>
      <sz val="12"/>
      <name val="Calibri"/>
      <scheme val="minor"/>
    </font>
    <font>
      <sz val="12"/>
      <color theme="1"/>
      <name val="Calibri"/>
      <scheme val="minor"/>
    </font>
    <font>
      <sz val="12"/>
      <name val="Wingdings"/>
      <charset val="2"/>
    </font>
    <font>
      <b/>
      <sz val="12"/>
      <color rgb="FFFF0000"/>
      <name val="Calibri"/>
      <family val="2"/>
    </font>
    <font>
      <b/>
      <sz val="12"/>
      <color theme="0"/>
      <name val="Calibri"/>
      <family val="2"/>
    </font>
    <font>
      <u/>
      <sz val="11"/>
      <name val="Calibri"/>
      <family val="2"/>
      <scheme val="minor"/>
    </font>
    <font>
      <sz val="12"/>
      <name val="Webdings"/>
      <family val="1"/>
      <charset val="2"/>
    </font>
    <font>
      <u/>
      <sz val="12"/>
      <color theme="0"/>
      <name val="Calibri"/>
      <family val="2"/>
      <scheme val="minor"/>
    </font>
    <font>
      <sz val="12"/>
      <color rgb="FFFF0000"/>
      <name val="Arial"/>
      <family val="2"/>
    </font>
    <font>
      <i/>
      <sz val="11"/>
      <color theme="1"/>
      <name val="Calibri"/>
      <family val="2"/>
    </font>
    <font>
      <sz val="11"/>
      <color theme="1"/>
      <name val="Calibri"/>
      <family val="2"/>
    </font>
    <font>
      <sz val="11"/>
      <color theme="1"/>
      <name val="Wingdings"/>
      <charset val="2"/>
    </font>
    <font>
      <sz val="12"/>
      <color rgb="FF000000"/>
      <name val="Calibri"/>
      <family val="2"/>
    </font>
    <font>
      <sz val="12"/>
      <color rgb="FFFF3300"/>
      <name val="Calibri"/>
      <family val="2"/>
      <scheme val="minor"/>
    </font>
    <font>
      <b/>
      <sz val="10"/>
      <color rgb="FFFF0000"/>
      <name val="Calibri"/>
      <family val="2"/>
      <scheme val="minor"/>
    </font>
    <font>
      <b/>
      <i/>
      <sz val="10"/>
      <name val="Calibri"/>
      <family val="2"/>
      <scheme val="minor"/>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auto="1"/>
        <bgColor theme="0"/>
      </patternFill>
    </fill>
    <fill>
      <patternFill patternType="solid">
        <fgColor theme="3" tint="0.79998168889431442"/>
        <bgColor indexed="64"/>
      </patternFill>
    </fill>
    <fill>
      <patternFill patternType="solid">
        <fgColor rgb="FFFFCCFF"/>
        <bgColor indexed="64"/>
      </patternFill>
    </fill>
    <fill>
      <patternFill patternType="solid">
        <fgColor theme="7"/>
        <bgColor indexed="64"/>
      </patternFill>
    </fill>
    <fill>
      <patternFill patternType="solid">
        <fgColor theme="9" tint="0.59999389629810485"/>
        <bgColor indexed="64"/>
      </patternFill>
    </fill>
    <fill>
      <patternFill patternType="solid">
        <fgColor theme="2"/>
        <bgColor indexed="64"/>
      </patternFill>
    </fill>
    <fill>
      <patternFill patternType="solid">
        <fgColor theme="0" tint="-4.9989318521683403E-2"/>
        <bgColor indexed="64"/>
      </patternFill>
    </fill>
  </fills>
  <borders count="8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top style="thin">
        <color rgb="FF000000"/>
      </top>
      <bottom/>
      <diagonal/>
    </border>
    <border>
      <left style="thin">
        <color indexed="64"/>
      </left>
      <right/>
      <top style="medium">
        <color indexed="64"/>
      </top>
      <bottom style="thin">
        <color indexed="64"/>
      </bottom>
      <diagonal/>
    </border>
    <border>
      <left style="thin">
        <color rgb="FF000000"/>
      </left>
      <right style="thin">
        <color rgb="FF000000"/>
      </right>
      <top style="thin">
        <color indexed="64"/>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rgb="FF000000"/>
      </right>
      <top style="thin">
        <color indexed="64"/>
      </top>
      <bottom/>
      <diagonal/>
    </border>
    <border>
      <left/>
      <right style="thin">
        <color rgb="FF000000"/>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thin">
        <color indexed="64"/>
      </left>
      <right/>
      <top style="thin">
        <color rgb="FF000000"/>
      </top>
      <bottom style="thin">
        <color indexed="64"/>
      </bottom>
      <diagonal/>
    </border>
    <border>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5">
    <xf numFmtId="0" fontId="0" fillId="0" borderId="0"/>
    <xf numFmtId="0" fontId="7" fillId="0" borderId="0"/>
    <xf numFmtId="0" fontId="7" fillId="0" borderId="0"/>
    <xf numFmtId="9" fontId="23" fillId="0" borderId="0" applyFont="0" applyFill="0" applyBorder="0" applyAlignment="0" applyProtection="0"/>
    <xf numFmtId="0" fontId="28" fillId="0" borderId="0" applyNumberFormat="0" applyFill="0" applyBorder="0" applyAlignment="0" applyProtection="0"/>
  </cellStyleXfs>
  <cellXfs count="2050">
    <xf numFmtId="0" fontId="0" fillId="0" borderId="0" xfId="0"/>
    <xf numFmtId="0" fontId="5" fillId="0" borderId="0" xfId="0" applyFont="1"/>
    <xf numFmtId="0" fontId="6" fillId="0" borderId="0" xfId="0" applyFont="1"/>
    <xf numFmtId="3" fontId="5" fillId="0" borderId="0" xfId="0" applyNumberFormat="1" applyFont="1" applyAlignment="1">
      <alignment horizontal="center"/>
    </xf>
    <xf numFmtId="0" fontId="5" fillId="0" borderId="0" xfId="0" applyFont="1" applyAlignment="1">
      <alignment horizontal="center"/>
    </xf>
    <xf numFmtId="0" fontId="10" fillId="0" borderId="0" xfId="0" applyFont="1"/>
    <xf numFmtId="0" fontId="11" fillId="0" borderId="0" xfId="0" applyFont="1"/>
    <xf numFmtId="2" fontId="11" fillId="0" borderId="0" xfId="0" applyNumberFormat="1" applyFont="1"/>
    <xf numFmtId="0" fontId="11" fillId="0" borderId="0" xfId="0" applyFont="1" applyAlignment="1">
      <alignment horizontal="left"/>
    </xf>
    <xf numFmtId="0" fontId="6" fillId="0" borderId="0" xfId="0" applyFont="1" applyAlignment="1">
      <alignment horizontal="right"/>
    </xf>
    <xf numFmtId="49" fontId="6" fillId="0" borderId="0" xfId="0" applyNumberFormat="1" applyFont="1" applyAlignment="1">
      <alignment horizontal="right"/>
    </xf>
    <xf numFmtId="0" fontId="4" fillId="0" borderId="0" xfId="0" applyFont="1"/>
    <xf numFmtId="0" fontId="12" fillId="0" borderId="0" xfId="0" applyFont="1"/>
    <xf numFmtId="3" fontId="6" fillId="0" borderId="0" xfId="0" applyNumberFormat="1" applyFont="1" applyAlignment="1">
      <alignment horizontal="right"/>
    </xf>
    <xf numFmtId="3" fontId="6" fillId="0" borderId="0" xfId="0" applyNumberFormat="1" applyFont="1"/>
    <xf numFmtId="0" fontId="13" fillId="0" borderId="0" xfId="0" applyFont="1"/>
    <xf numFmtId="3" fontId="12" fillId="0" borderId="0" xfId="0" applyNumberFormat="1" applyFont="1"/>
    <xf numFmtId="3" fontId="12" fillId="0" borderId="0" xfId="0" applyNumberFormat="1" applyFont="1" applyAlignment="1">
      <alignment horizontal="left"/>
    </xf>
    <xf numFmtId="3" fontId="12" fillId="0" borderId="0" xfId="0" applyNumberFormat="1" applyFont="1" applyAlignment="1">
      <alignment horizontal="right"/>
    </xf>
    <xf numFmtId="0" fontId="9" fillId="0" borderId="0" xfId="0" applyFont="1"/>
    <xf numFmtId="0" fontId="16" fillId="2" borderId="0" xfId="0" applyFont="1" applyFill="1" applyAlignment="1">
      <alignment horizontal="center"/>
    </xf>
    <xf numFmtId="0" fontId="15" fillId="0" borderId="0" xfId="0" applyFont="1" applyAlignment="1">
      <alignment horizontal="center"/>
    </xf>
    <xf numFmtId="0" fontId="15" fillId="0" borderId="0" xfId="0" applyFont="1"/>
    <xf numFmtId="0" fontId="17" fillId="0" borderId="0" xfId="0" applyFont="1"/>
    <xf numFmtId="0" fontId="9" fillId="0" borderId="0" xfId="0" applyFont="1" applyAlignment="1">
      <alignment horizontal="center"/>
    </xf>
    <xf numFmtId="0" fontId="4" fillId="0" borderId="0" xfId="0" applyFont="1" applyAlignment="1">
      <alignment horizontal="center"/>
    </xf>
    <xf numFmtId="0" fontId="2" fillId="0" borderId="0" xfId="0" applyFont="1" applyAlignment="1">
      <alignment horizontal="center"/>
    </xf>
    <xf numFmtId="0" fontId="5" fillId="3" borderId="9" xfId="0" applyFont="1" applyFill="1" applyBorder="1"/>
    <xf numFmtId="0" fontId="6" fillId="3" borderId="0" xfId="0" applyFont="1" applyFill="1"/>
    <xf numFmtId="0" fontId="19" fillId="2" borderId="0" xfId="0" applyFont="1" applyFill="1" applyAlignment="1">
      <alignment horizontal="center"/>
    </xf>
    <xf numFmtId="0" fontId="4" fillId="2" borderId="11" xfId="0" applyFont="1" applyFill="1" applyBorder="1" applyAlignment="1">
      <alignment horizontal="center"/>
    </xf>
    <xf numFmtId="0" fontId="4" fillId="2" borderId="10" xfId="0" applyFont="1" applyFill="1" applyBorder="1" applyAlignment="1">
      <alignment horizontal="center"/>
    </xf>
    <xf numFmtId="0" fontId="5" fillId="0" borderId="4" xfId="0" applyFont="1" applyBorder="1" applyAlignment="1">
      <alignment horizontal="center"/>
    </xf>
    <xf numFmtId="0" fontId="5" fillId="0" borderId="7" xfId="0" applyFont="1" applyBorder="1" applyAlignment="1">
      <alignment horizontal="center"/>
    </xf>
    <xf numFmtId="0" fontId="5" fillId="0" borderId="11" xfId="0" applyFont="1" applyBorder="1" applyAlignment="1">
      <alignment horizontal="center"/>
    </xf>
    <xf numFmtId="0" fontId="5" fillId="0" borderId="14" xfId="0" applyFont="1" applyBorder="1" applyAlignment="1">
      <alignment horizontal="center"/>
    </xf>
    <xf numFmtId="0" fontId="5" fillId="0" borderId="15" xfId="0" applyFont="1" applyBorder="1" applyAlignment="1">
      <alignment horizontal="center"/>
    </xf>
    <xf numFmtId="0" fontId="5" fillId="0" borderId="31" xfId="0" applyFont="1" applyBorder="1" applyAlignment="1">
      <alignment horizontal="center"/>
    </xf>
    <xf numFmtId="0" fontId="5" fillId="0" borderId="20" xfId="0" applyFont="1" applyBorder="1" applyAlignment="1">
      <alignment horizontal="center"/>
    </xf>
    <xf numFmtId="0" fontId="5" fillId="0" borderId="13" xfId="0" applyFont="1" applyBorder="1" applyAlignment="1">
      <alignment horizontal="center"/>
    </xf>
    <xf numFmtId="0" fontId="4" fillId="2" borderId="18" xfId="0" applyFont="1" applyFill="1" applyBorder="1" applyAlignment="1">
      <alignment horizontal="center"/>
    </xf>
    <xf numFmtId="0" fontId="5" fillId="0" borderId="2" xfId="0" applyFont="1" applyBorder="1" applyAlignment="1">
      <alignment horizontal="center"/>
    </xf>
    <xf numFmtId="0" fontId="15" fillId="2" borderId="10" xfId="0" applyFont="1" applyFill="1" applyBorder="1"/>
    <xf numFmtId="0" fontId="4" fillId="2" borderId="13" xfId="0" applyFont="1" applyFill="1" applyBorder="1" applyAlignment="1">
      <alignment horizontal="center"/>
    </xf>
    <xf numFmtId="0" fontId="4" fillId="2" borderId="34" xfId="0" applyFont="1" applyFill="1" applyBorder="1"/>
    <xf numFmtId="0" fontId="9" fillId="0" borderId="38" xfId="0" applyFont="1" applyBorder="1"/>
    <xf numFmtId="0" fontId="9" fillId="0" borderId="14" xfId="0" applyFont="1" applyBorder="1"/>
    <xf numFmtId="0" fontId="5" fillId="0" borderId="9" xfId="0" applyFont="1" applyBorder="1"/>
    <xf numFmtId="0" fontId="9" fillId="0" borderId="15" xfId="0" applyFont="1" applyBorder="1"/>
    <xf numFmtId="0" fontId="6" fillId="3" borderId="15" xfId="0" applyFont="1" applyFill="1" applyBorder="1"/>
    <xf numFmtId="0" fontId="5" fillId="0" borderId="41" xfId="0" applyFont="1" applyBorder="1" applyAlignment="1">
      <alignment horizontal="center"/>
    </xf>
    <xf numFmtId="0" fontId="15" fillId="2" borderId="14" xfId="0" applyFont="1" applyFill="1" applyBorder="1"/>
    <xf numFmtId="0" fontId="5" fillId="3" borderId="38" xfId="0" applyFont="1" applyFill="1" applyBorder="1"/>
    <xf numFmtId="0" fontId="6" fillId="3" borderId="12" xfId="0" applyFont="1" applyFill="1" applyBorder="1"/>
    <xf numFmtId="0" fontId="6" fillId="3" borderId="14" xfId="0" applyFont="1" applyFill="1" applyBorder="1"/>
    <xf numFmtId="0" fontId="6" fillId="0" borderId="40" xfId="0" applyFont="1" applyBorder="1"/>
    <xf numFmtId="0" fontId="5" fillId="0" borderId="3" xfId="0" applyFont="1" applyBorder="1" applyAlignment="1">
      <alignment vertical="center"/>
    </xf>
    <xf numFmtId="0" fontId="5" fillId="0" borderId="23" xfId="0" applyFont="1" applyBorder="1" applyAlignment="1">
      <alignment horizontal="center"/>
    </xf>
    <xf numFmtId="0" fontId="5" fillId="0" borderId="19" xfId="0" applyFont="1" applyBorder="1" applyAlignment="1">
      <alignment horizontal="center"/>
    </xf>
    <xf numFmtId="0" fontId="0" fillId="0" borderId="40" xfId="0" applyBorder="1"/>
    <xf numFmtId="0" fontId="9" fillId="0" borderId="12" xfId="0" applyFont="1" applyBorder="1"/>
    <xf numFmtId="0" fontId="5" fillId="0" borderId="39" xfId="0" applyFont="1" applyBorder="1"/>
    <xf numFmtId="0" fontId="9" fillId="0" borderId="40" xfId="0" applyFont="1" applyBorder="1"/>
    <xf numFmtId="0" fontId="9" fillId="0" borderId="20" xfId="0" applyFont="1" applyBorder="1"/>
    <xf numFmtId="0" fontId="5" fillId="3" borderId="17" xfId="0" applyFont="1" applyFill="1" applyBorder="1"/>
    <xf numFmtId="0" fontId="6" fillId="3" borderId="3" xfId="0" applyFont="1" applyFill="1" applyBorder="1"/>
    <xf numFmtId="0" fontId="6" fillId="3" borderId="18" xfId="0" applyFont="1" applyFill="1" applyBorder="1"/>
    <xf numFmtId="0" fontId="5" fillId="3" borderId="39" xfId="0" applyFont="1" applyFill="1" applyBorder="1"/>
    <xf numFmtId="0" fontId="6" fillId="3" borderId="40" xfId="0" applyFont="1" applyFill="1" applyBorder="1"/>
    <xf numFmtId="0" fontId="20" fillId="0" borderId="0" xfId="0" applyFont="1"/>
    <xf numFmtId="0" fontId="1" fillId="0" borderId="0" xfId="0" applyFont="1"/>
    <xf numFmtId="3" fontId="2" fillId="0" borderId="0" xfId="0" applyNumberFormat="1" applyFont="1" applyAlignment="1">
      <alignment horizontal="center"/>
    </xf>
    <xf numFmtId="0" fontId="21" fillId="0" borderId="0" xfId="0" applyFont="1"/>
    <xf numFmtId="0" fontId="22" fillId="0" borderId="0" xfId="0" applyFont="1"/>
    <xf numFmtId="3" fontId="3" fillId="0" borderId="25" xfId="0" applyNumberFormat="1" applyFont="1" applyBorder="1" applyAlignment="1">
      <alignment horizontal="center"/>
    </xf>
    <xf numFmtId="3" fontId="3" fillId="0" borderId="36" xfId="0" applyNumberFormat="1" applyFont="1" applyBorder="1" applyAlignment="1">
      <alignment horizontal="center"/>
    </xf>
    <xf numFmtId="3" fontId="3" fillId="0" borderId="26" xfId="0" applyNumberFormat="1" applyFont="1" applyBorder="1" applyAlignment="1">
      <alignment horizontal="center"/>
    </xf>
    <xf numFmtId="3" fontId="3" fillId="0" borderId="27" xfId="0" applyNumberFormat="1" applyFont="1" applyBorder="1" applyAlignment="1">
      <alignment horizontal="center"/>
    </xf>
    <xf numFmtId="3" fontId="3" fillId="0" borderId="0" xfId="0" applyNumberFormat="1" applyFont="1" applyAlignment="1">
      <alignment horizontal="center"/>
    </xf>
    <xf numFmtId="3" fontId="3" fillId="0" borderId="37" xfId="0" applyNumberFormat="1" applyFont="1" applyBorder="1" applyAlignment="1">
      <alignment horizontal="center"/>
    </xf>
    <xf numFmtId="3" fontId="3" fillId="0" borderId="6" xfId="0" applyNumberFormat="1" applyFont="1" applyBorder="1" applyAlignment="1">
      <alignment horizontal="center"/>
    </xf>
    <xf numFmtId="3" fontId="3" fillId="0" borderId="32" xfId="0" applyNumberFormat="1" applyFont="1" applyBorder="1" applyAlignment="1">
      <alignment horizontal="center"/>
    </xf>
    <xf numFmtId="3" fontId="3" fillId="0" borderId="29" xfId="0" applyNumberFormat="1" applyFont="1" applyBorder="1" applyAlignment="1">
      <alignment horizontal="center"/>
    </xf>
    <xf numFmtId="3" fontId="3" fillId="0" borderId="30" xfId="0" applyNumberFormat="1" applyFont="1" applyBorder="1" applyAlignment="1">
      <alignment horizontal="center"/>
    </xf>
    <xf numFmtId="3" fontId="3" fillId="0" borderId="33" xfId="0" applyNumberFormat="1" applyFont="1" applyBorder="1" applyAlignment="1">
      <alignment horizontal="center"/>
    </xf>
    <xf numFmtId="3" fontId="3" fillId="0" borderId="15" xfId="0" applyNumberFormat="1" applyFont="1" applyBorder="1" applyAlignment="1">
      <alignment horizontal="center"/>
    </xf>
    <xf numFmtId="3" fontId="3" fillId="0" borderId="24" xfId="0" applyNumberFormat="1" applyFont="1" applyBorder="1" applyAlignment="1">
      <alignment horizontal="center"/>
    </xf>
    <xf numFmtId="3" fontId="3" fillId="0" borderId="22" xfId="0" applyNumberFormat="1" applyFont="1" applyBorder="1" applyAlignment="1">
      <alignment horizontal="center"/>
    </xf>
    <xf numFmtId="3" fontId="3" fillId="0" borderId="35" xfId="0" applyNumberFormat="1" applyFont="1" applyBorder="1" applyAlignment="1">
      <alignment horizontal="center"/>
    </xf>
    <xf numFmtId="3" fontId="0" fillId="0" borderId="0" xfId="0" applyNumberFormat="1" applyAlignment="1">
      <alignment horizontal="center" vertical="center"/>
    </xf>
    <xf numFmtId="3" fontId="3" fillId="0" borderId="38" xfId="0" applyNumberFormat="1" applyFont="1" applyBorder="1" applyAlignment="1">
      <alignment horizontal="center"/>
    </xf>
    <xf numFmtId="3" fontId="3" fillId="0" borderId="12" xfId="0" applyNumberFormat="1" applyFont="1" applyBorder="1" applyAlignment="1">
      <alignment horizontal="center"/>
    </xf>
    <xf numFmtId="3" fontId="3" fillId="0" borderId="9" xfId="0" applyNumberFormat="1" applyFont="1" applyBorder="1" applyAlignment="1">
      <alignment horizontal="center"/>
    </xf>
    <xf numFmtId="3" fontId="3" fillId="0" borderId="39" xfId="0" applyNumberFormat="1" applyFont="1" applyBorder="1" applyAlignment="1">
      <alignment horizontal="center"/>
    </xf>
    <xf numFmtId="3" fontId="3" fillId="0" borderId="40" xfId="0" applyNumberFormat="1" applyFont="1" applyBorder="1" applyAlignment="1">
      <alignment horizontal="center"/>
    </xf>
    <xf numFmtId="3" fontId="0" fillId="0" borderId="0" xfId="0" applyNumberFormat="1"/>
    <xf numFmtId="0" fontId="19" fillId="3" borderId="0" xfId="0" applyFont="1" applyFill="1" applyAlignment="1">
      <alignment horizontal="center"/>
    </xf>
    <xf numFmtId="3" fontId="6" fillId="0" borderId="12" xfId="0" applyNumberFormat="1" applyFont="1" applyBorder="1" applyAlignment="1">
      <alignment horizontal="right"/>
    </xf>
    <xf numFmtId="3" fontId="6" fillId="0" borderId="40" xfId="0" applyNumberFormat="1" applyFont="1" applyBorder="1" applyAlignment="1">
      <alignment horizontal="right"/>
    </xf>
    <xf numFmtId="0" fontId="0" fillId="2" borderId="0" xfId="0" applyFill="1"/>
    <xf numFmtId="0" fontId="0" fillId="2" borderId="0" xfId="0" applyFill="1" applyAlignment="1">
      <alignment horizontal="center"/>
    </xf>
    <xf numFmtId="0" fontId="0" fillId="0" borderId="3" xfId="0" applyBorder="1"/>
    <xf numFmtId="3" fontId="3" fillId="4" borderId="25" xfId="0" applyNumberFormat="1" applyFont="1" applyFill="1" applyBorder="1" applyAlignment="1">
      <alignment horizontal="center"/>
    </xf>
    <xf numFmtId="1" fontId="3" fillId="4" borderId="28" xfId="0" applyNumberFormat="1" applyFont="1" applyFill="1" applyBorder="1" applyAlignment="1">
      <alignment horizontal="center"/>
    </xf>
    <xf numFmtId="3" fontId="3" fillId="4" borderId="29" xfId="0" applyNumberFormat="1" applyFont="1" applyFill="1" applyBorder="1" applyAlignment="1">
      <alignment horizontal="center"/>
    </xf>
    <xf numFmtId="3" fontId="3" fillId="8" borderId="25" xfId="0" applyNumberFormat="1" applyFont="1" applyFill="1" applyBorder="1" applyAlignment="1">
      <alignment horizontal="center"/>
    </xf>
    <xf numFmtId="1" fontId="3" fillId="8" borderId="28" xfId="0" applyNumberFormat="1" applyFont="1" applyFill="1" applyBorder="1" applyAlignment="1">
      <alignment horizontal="center"/>
    </xf>
    <xf numFmtId="3" fontId="3" fillId="8" borderId="29" xfId="0" applyNumberFormat="1" applyFont="1" applyFill="1" applyBorder="1" applyAlignment="1">
      <alignment horizontal="center"/>
    </xf>
    <xf numFmtId="3" fontId="6" fillId="0" borderId="12" xfId="0" applyNumberFormat="1" applyFont="1" applyBorder="1"/>
    <xf numFmtId="3" fontId="6" fillId="0" borderId="40" xfId="0" applyNumberFormat="1" applyFont="1" applyBorder="1"/>
    <xf numFmtId="0" fontId="6" fillId="0" borderId="8" xfId="0" applyFont="1" applyBorder="1"/>
    <xf numFmtId="0" fontId="0" fillId="0" borderId="8" xfId="0" applyBorder="1"/>
    <xf numFmtId="0" fontId="29" fillId="3" borderId="0" xfId="0" applyFont="1" applyFill="1"/>
    <xf numFmtId="0" fontId="29" fillId="3" borderId="0" xfId="0" applyFont="1" applyFill="1" applyAlignment="1">
      <alignment horizontal="center"/>
    </xf>
    <xf numFmtId="0" fontId="29" fillId="0" borderId="0" xfId="0" applyFont="1"/>
    <xf numFmtId="0" fontId="29" fillId="0" borderId="0" xfId="0" applyFont="1" applyAlignment="1">
      <alignment wrapText="1"/>
    </xf>
    <xf numFmtId="0" fontId="29" fillId="0" borderId="0" xfId="0" applyFont="1" applyAlignment="1">
      <alignment horizontal="center"/>
    </xf>
    <xf numFmtId="0" fontId="31" fillId="3" borderId="0" xfId="0" applyFont="1" applyFill="1" applyAlignment="1">
      <alignment horizontal="center"/>
    </xf>
    <xf numFmtId="0" fontId="32" fillId="3" borderId="0" xfId="0" applyFont="1" applyFill="1"/>
    <xf numFmtId="0" fontId="32" fillId="3" borderId="6" xfId="0" applyFont="1" applyFill="1" applyBorder="1" applyAlignment="1">
      <alignment horizontal="center"/>
    </xf>
    <xf numFmtId="0" fontId="32" fillId="3" borderId="0" xfId="0" applyFont="1" applyFill="1" applyAlignment="1">
      <alignment horizontal="center"/>
    </xf>
    <xf numFmtId="0" fontId="33" fillId="3" borderId="0" xfId="0" applyFont="1" applyFill="1" applyAlignment="1">
      <alignment horizontal="center"/>
    </xf>
    <xf numFmtId="0" fontId="33" fillId="3" borderId="0" xfId="0" applyFont="1" applyFill="1"/>
    <xf numFmtId="0" fontId="31" fillId="3" borderId="0" xfId="0" applyFont="1" applyFill="1"/>
    <xf numFmtId="0" fontId="29" fillId="3" borderId="23" xfId="0" applyFont="1" applyFill="1" applyBorder="1"/>
    <xf numFmtId="0" fontId="29" fillId="3" borderId="23" xfId="0" applyFont="1" applyFill="1" applyBorder="1" applyAlignment="1">
      <alignment horizontal="center"/>
    </xf>
    <xf numFmtId="0" fontId="32" fillId="3" borderId="23" xfId="0" applyFont="1" applyFill="1" applyBorder="1" applyAlignment="1">
      <alignment horizontal="center"/>
    </xf>
    <xf numFmtId="0" fontId="32" fillId="0" borderId="23" xfId="0" applyFont="1" applyBorder="1" applyAlignment="1">
      <alignment horizontal="center"/>
    </xf>
    <xf numFmtId="0" fontId="29" fillId="0" borderId="23" xfId="0" applyFont="1" applyBorder="1" applyAlignment="1">
      <alignment horizontal="center"/>
    </xf>
    <xf numFmtId="0" fontId="32" fillId="0" borderId="14" xfId="0" applyFont="1" applyBorder="1" applyAlignment="1">
      <alignment horizontal="center"/>
    </xf>
    <xf numFmtId="0" fontId="29" fillId="0" borderId="14" xfId="0" applyFont="1" applyBorder="1" applyAlignment="1">
      <alignment horizontal="center"/>
    </xf>
    <xf numFmtId="0" fontId="29" fillId="0" borderId="12" xfId="0" applyFont="1" applyBorder="1"/>
    <xf numFmtId="0" fontId="29" fillId="0" borderId="26" xfId="0" applyFont="1" applyBorder="1"/>
    <xf numFmtId="0" fontId="32" fillId="0" borderId="27" xfId="0" applyFont="1" applyBorder="1" applyAlignment="1">
      <alignment vertical="center"/>
    </xf>
    <xf numFmtId="0" fontId="32" fillId="0" borderId="0" xfId="0" applyFont="1" applyAlignment="1">
      <alignment wrapText="1"/>
    </xf>
    <xf numFmtId="0" fontId="32" fillId="3" borderId="19" xfId="0" applyFont="1" applyFill="1" applyBorder="1" applyAlignment="1">
      <alignment horizontal="center"/>
    </xf>
    <xf numFmtId="0" fontId="29" fillId="3" borderId="19" xfId="0" applyFont="1" applyFill="1" applyBorder="1"/>
    <xf numFmtId="0" fontId="29" fillId="3" borderId="19" xfId="0" applyFont="1" applyFill="1" applyBorder="1" applyAlignment="1">
      <alignment horizontal="center"/>
    </xf>
    <xf numFmtId="0" fontId="32" fillId="0" borderId="19" xfId="0" applyFont="1" applyBorder="1" applyAlignment="1">
      <alignment horizontal="center"/>
    </xf>
    <xf numFmtId="0" fontId="32" fillId="0" borderId="15" xfId="0" applyFont="1" applyBorder="1" applyAlignment="1">
      <alignment horizontal="center"/>
    </xf>
    <xf numFmtId="0" fontId="32" fillId="0" borderId="0" xfId="0" applyFont="1" applyAlignment="1">
      <alignment horizontal="center"/>
    </xf>
    <xf numFmtId="0" fontId="32" fillId="4" borderId="28" xfId="0" applyFont="1" applyFill="1" applyBorder="1" applyAlignment="1">
      <alignment horizontal="center"/>
    </xf>
    <xf numFmtId="0" fontId="32" fillId="4" borderId="6" xfId="0" applyFont="1" applyFill="1" applyBorder="1" applyAlignment="1">
      <alignment horizontal="center"/>
    </xf>
    <xf numFmtId="0" fontId="32" fillId="7" borderId="6" xfId="0" applyFont="1" applyFill="1" applyBorder="1" applyAlignment="1">
      <alignment horizontal="center"/>
    </xf>
    <xf numFmtId="0" fontId="33" fillId="8" borderId="6" xfId="0" applyFont="1" applyFill="1" applyBorder="1" applyAlignment="1">
      <alignment horizontal="center"/>
    </xf>
    <xf numFmtId="0" fontId="32" fillId="8" borderId="6" xfId="0" applyFont="1" applyFill="1" applyBorder="1" applyAlignment="1">
      <alignment horizontal="center"/>
    </xf>
    <xf numFmtId="0" fontId="32" fillId="9" borderId="32" xfId="0" applyFont="1" applyFill="1" applyBorder="1" applyAlignment="1">
      <alignment vertical="center"/>
    </xf>
    <xf numFmtId="0" fontId="32" fillId="3" borderId="2" xfId="0" applyFont="1" applyFill="1" applyBorder="1" applyAlignment="1">
      <alignment horizontal="center"/>
    </xf>
    <xf numFmtId="0" fontId="32" fillId="0" borderId="2" xfId="0" applyFont="1" applyBorder="1" applyAlignment="1">
      <alignment horizontal="center"/>
    </xf>
    <xf numFmtId="0" fontId="32" fillId="0" borderId="20" xfId="0" applyFont="1" applyBorder="1" applyAlignment="1">
      <alignment horizontal="center"/>
    </xf>
    <xf numFmtId="0" fontId="32" fillId="0" borderId="40" xfId="0" applyFont="1" applyBorder="1" applyAlignment="1">
      <alignment horizontal="center"/>
    </xf>
    <xf numFmtId="0" fontId="32" fillId="3" borderId="29" xfId="0" applyFont="1" applyFill="1" applyBorder="1" applyAlignment="1">
      <alignment horizontal="center"/>
    </xf>
    <xf numFmtId="0" fontId="32" fillId="3" borderId="30" xfId="0" applyFont="1" applyFill="1" applyBorder="1" applyAlignment="1">
      <alignment horizontal="center"/>
    </xf>
    <xf numFmtId="0" fontId="29" fillId="3" borderId="30" xfId="0" applyFont="1" applyFill="1" applyBorder="1"/>
    <xf numFmtId="0" fontId="32" fillId="0" borderId="33" xfId="0" applyFont="1" applyBorder="1" applyAlignment="1">
      <alignment vertical="center"/>
    </xf>
    <xf numFmtId="0" fontId="32" fillId="0" borderId="0" xfId="0" applyFont="1"/>
    <xf numFmtId="3" fontId="29" fillId="4" borderId="6" xfId="0" applyNumberFormat="1" applyFont="1" applyFill="1" applyBorder="1" applyAlignment="1">
      <alignment horizontal="center"/>
    </xf>
    <xf numFmtId="0" fontId="29" fillId="7" borderId="6" xfId="0" applyFont="1" applyFill="1" applyBorder="1" applyAlignment="1">
      <alignment horizontal="center"/>
    </xf>
    <xf numFmtId="3" fontId="29" fillId="8" borderId="6" xfId="0" applyNumberFormat="1" applyFont="1" applyFill="1" applyBorder="1" applyAlignment="1">
      <alignment horizontal="center"/>
    </xf>
    <xf numFmtId="0" fontId="29" fillId="4" borderId="6" xfId="0" applyFont="1" applyFill="1" applyBorder="1" applyAlignment="1">
      <alignment horizontal="center"/>
    </xf>
    <xf numFmtId="0" fontId="29" fillId="4" borderId="6" xfId="2" applyFont="1" applyFill="1" applyBorder="1" applyAlignment="1">
      <alignment horizontal="center" wrapText="1"/>
    </xf>
    <xf numFmtId="0" fontId="29" fillId="8" borderId="6" xfId="2" applyFont="1" applyFill="1" applyBorder="1" applyAlignment="1">
      <alignment horizontal="center" wrapText="1"/>
    </xf>
    <xf numFmtId="0" fontId="29" fillId="8" borderId="6" xfId="0" applyFont="1" applyFill="1" applyBorder="1" applyAlignment="1">
      <alignment horizontal="center"/>
    </xf>
    <xf numFmtId="0" fontId="36" fillId="0" borderId="0" xfId="2" applyFont="1" applyAlignment="1">
      <alignment wrapText="1"/>
    </xf>
    <xf numFmtId="0" fontId="29" fillId="0" borderId="0" xfId="0" applyFont="1" applyAlignment="1">
      <alignment vertical="top" wrapText="1"/>
    </xf>
    <xf numFmtId="0" fontId="36" fillId="0" borderId="0" xfId="0" applyFont="1"/>
    <xf numFmtId="0" fontId="36" fillId="0" borderId="0" xfId="0" applyFont="1" applyAlignment="1">
      <alignment horizontal="center"/>
    </xf>
    <xf numFmtId="0" fontId="36" fillId="0" borderId="0" xfId="0" applyFont="1" applyAlignment="1">
      <alignment horizontal="left"/>
    </xf>
    <xf numFmtId="0" fontId="29" fillId="0" borderId="0" xfId="2" applyFont="1"/>
    <xf numFmtId="0" fontId="39" fillId="0" borderId="0" xfId="2" applyFont="1"/>
    <xf numFmtId="3" fontId="29" fillId="0" borderId="0" xfId="0" applyNumberFormat="1" applyFont="1"/>
    <xf numFmtId="0" fontId="36" fillId="3" borderId="0" xfId="0" applyFont="1" applyFill="1"/>
    <xf numFmtId="0" fontId="36" fillId="3" borderId="0" xfId="0" applyFont="1" applyFill="1" applyAlignment="1">
      <alignment horizontal="center"/>
    </xf>
    <xf numFmtId="0" fontId="29" fillId="0" borderId="0" xfId="2" applyFont="1" applyAlignment="1">
      <alignment wrapText="1"/>
    </xf>
    <xf numFmtId="3" fontId="29" fillId="8" borderId="21" xfId="0" applyNumberFormat="1" applyFont="1" applyFill="1" applyBorder="1" applyAlignment="1">
      <alignment horizontal="center"/>
    </xf>
    <xf numFmtId="0" fontId="29" fillId="0" borderId="0" xfId="0" applyFont="1" applyAlignment="1">
      <alignment horizontal="left"/>
    </xf>
    <xf numFmtId="0" fontId="43" fillId="0" borderId="0" xfId="2" applyFont="1"/>
    <xf numFmtId="0" fontId="39" fillId="0" borderId="0" xfId="0" applyFont="1"/>
    <xf numFmtId="49" fontId="32" fillId="3" borderId="0" xfId="1" applyNumberFormat="1" applyFont="1" applyFill="1" applyAlignment="1">
      <alignment wrapText="1"/>
    </xf>
    <xf numFmtId="0" fontId="30" fillId="3" borderId="0" xfId="1" applyFont="1" applyFill="1" applyAlignment="1">
      <alignment wrapText="1"/>
    </xf>
    <xf numFmtId="0" fontId="32" fillId="3" borderId="0" xfId="2" applyFont="1" applyFill="1" applyAlignment="1">
      <alignment wrapText="1"/>
    </xf>
    <xf numFmtId="2" fontId="32" fillId="3" borderId="0" xfId="2" applyNumberFormat="1" applyFont="1" applyFill="1" applyAlignment="1">
      <alignment horizontal="center" wrapText="1"/>
    </xf>
    <xf numFmtId="0" fontId="32" fillId="3" borderId="0" xfId="2" applyFont="1" applyFill="1" applyAlignment="1">
      <alignment horizontal="center" wrapText="1"/>
    </xf>
    <xf numFmtId="49" fontId="44" fillId="3" borderId="0" xfId="0" applyNumberFormat="1" applyFont="1" applyFill="1" applyAlignment="1">
      <alignment horizontal="center"/>
    </xf>
    <xf numFmtId="0" fontId="32" fillId="0" borderId="0" xfId="2" applyFont="1" applyAlignment="1">
      <alignment horizontal="center" wrapText="1"/>
    </xf>
    <xf numFmtId="3" fontId="32" fillId="0" borderId="0" xfId="0" applyNumberFormat="1" applyFont="1" applyAlignment="1">
      <alignment horizontal="center"/>
    </xf>
    <xf numFmtId="0" fontId="32" fillId="0" borderId="6" xfId="0" applyFont="1" applyBorder="1" applyAlignment="1">
      <alignment horizontal="center"/>
    </xf>
    <xf numFmtId="0" fontId="32" fillId="4" borderId="6" xfId="2" applyFont="1" applyFill="1" applyBorder="1" applyAlignment="1">
      <alignment horizontal="center" wrapText="1"/>
    </xf>
    <xf numFmtId="0" fontId="33" fillId="0" borderId="0" xfId="0" applyFont="1"/>
    <xf numFmtId="0" fontId="31" fillId="0" borderId="0" xfId="0" applyFont="1"/>
    <xf numFmtId="49" fontId="32" fillId="0" borderId="0" xfId="1" applyNumberFormat="1" applyFont="1" applyAlignment="1">
      <alignment wrapText="1"/>
    </xf>
    <xf numFmtId="0" fontId="30" fillId="0" borderId="0" xfId="1" applyFont="1" applyAlignment="1">
      <alignment wrapText="1"/>
    </xf>
    <xf numFmtId="0" fontId="32" fillId="0" borderId="0" xfId="2" applyFont="1" applyAlignment="1">
      <alignment wrapText="1"/>
    </xf>
    <xf numFmtId="2" fontId="32" fillId="0" borderId="0" xfId="2" applyNumberFormat="1" applyFont="1" applyAlignment="1">
      <alignment horizontal="center" wrapText="1"/>
    </xf>
    <xf numFmtId="49" fontId="44" fillId="0" borderId="0" xfId="0" applyNumberFormat="1" applyFont="1" applyAlignment="1">
      <alignment horizontal="center"/>
    </xf>
    <xf numFmtId="3" fontId="32" fillId="0" borderId="0" xfId="2" applyNumberFormat="1" applyFont="1" applyAlignment="1">
      <alignment horizontal="center" wrapText="1"/>
    </xf>
    <xf numFmtId="0" fontId="45" fillId="0" borderId="0" xfId="2" applyFont="1"/>
    <xf numFmtId="0" fontId="46" fillId="0" borderId="0" xfId="0" applyFont="1"/>
    <xf numFmtId="49" fontId="32" fillId="0" borderId="0" xfId="2" applyNumberFormat="1" applyFont="1" applyAlignment="1">
      <alignment wrapText="1"/>
    </xf>
    <xf numFmtId="0" fontId="30" fillId="0" borderId="0" xfId="2" applyFont="1" applyAlignment="1">
      <alignment wrapText="1"/>
    </xf>
    <xf numFmtId="3" fontId="29" fillId="0" borderId="0" xfId="0" applyNumberFormat="1" applyFont="1" applyAlignment="1">
      <alignment horizontal="center"/>
    </xf>
    <xf numFmtId="0" fontId="47" fillId="0" borderId="0" xfId="0" applyFont="1"/>
    <xf numFmtId="0" fontId="40" fillId="0" borderId="0" xfId="0" applyFont="1"/>
    <xf numFmtId="0" fontId="48" fillId="0" borderId="0" xfId="0" applyFont="1"/>
    <xf numFmtId="49" fontId="49" fillId="0" borderId="0" xfId="0" applyNumberFormat="1" applyFont="1" applyAlignment="1">
      <alignment horizontal="left"/>
    </xf>
    <xf numFmtId="164" fontId="40" fillId="0" borderId="0" xfId="0" applyNumberFormat="1" applyFont="1" applyAlignment="1">
      <alignment horizontal="center"/>
    </xf>
    <xf numFmtId="0" fontId="40" fillId="0" borderId="0" xfId="0" applyFont="1" applyAlignment="1">
      <alignment horizontal="left"/>
    </xf>
    <xf numFmtId="165" fontId="40" fillId="0" borderId="0" xfId="0" applyNumberFormat="1" applyFont="1" applyAlignment="1">
      <alignment horizontal="left"/>
    </xf>
    <xf numFmtId="3" fontId="40" fillId="3" borderId="0" xfId="0" applyNumberFormat="1" applyFont="1" applyFill="1" applyAlignment="1">
      <alignment horizontal="right"/>
    </xf>
    <xf numFmtId="3" fontId="40" fillId="0" borderId="0" xfId="0" applyNumberFormat="1" applyFont="1" applyAlignment="1">
      <alignment horizontal="center"/>
    </xf>
    <xf numFmtId="0" fontId="40" fillId="0" borderId="0" xfId="0" applyFont="1" applyAlignment="1">
      <alignment horizontal="right"/>
    </xf>
    <xf numFmtId="3" fontId="40" fillId="0" borderId="0" xfId="0" applyNumberFormat="1" applyFont="1" applyAlignment="1">
      <alignment horizontal="right"/>
    </xf>
    <xf numFmtId="3" fontId="32" fillId="0" borderId="0" xfId="0" applyNumberFormat="1" applyFont="1"/>
    <xf numFmtId="3" fontId="51" fillId="0" borderId="0" xfId="0" applyNumberFormat="1" applyFont="1" applyAlignment="1">
      <alignment horizontal="right"/>
    </xf>
    <xf numFmtId="3" fontId="40" fillId="0" borderId="0" xfId="0" applyNumberFormat="1" applyFont="1"/>
    <xf numFmtId="2" fontId="32" fillId="0" borderId="0" xfId="0" applyNumberFormat="1" applyFont="1"/>
    <xf numFmtId="0" fontId="31" fillId="3" borderId="30" xfId="0" applyFont="1" applyFill="1" applyBorder="1" applyAlignment="1">
      <alignment horizontal="center"/>
    </xf>
    <xf numFmtId="0" fontId="29" fillId="3" borderId="0" xfId="0" applyFont="1" applyFill="1" applyAlignment="1">
      <alignment horizontal="center" wrapText="1"/>
    </xf>
    <xf numFmtId="49" fontId="35" fillId="3" borderId="0" xfId="0" applyNumberFormat="1" applyFont="1" applyFill="1" applyAlignment="1">
      <alignment horizontal="center"/>
    </xf>
    <xf numFmtId="1" fontId="29" fillId="8" borderId="6" xfId="0" applyNumberFormat="1" applyFont="1" applyFill="1" applyBorder="1" applyAlignment="1">
      <alignment horizontal="center"/>
    </xf>
    <xf numFmtId="0" fontId="29" fillId="0" borderId="0" xfId="0" applyFont="1" applyAlignment="1">
      <alignment horizontal="left" vertical="top" wrapText="1"/>
    </xf>
    <xf numFmtId="0" fontId="52" fillId="4" borderId="6" xfId="2" applyFont="1" applyFill="1" applyBorder="1" applyAlignment="1">
      <alignment horizontal="center" wrapText="1"/>
    </xf>
    <xf numFmtId="0" fontId="52" fillId="8" borderId="6" xfId="2" applyFont="1" applyFill="1" applyBorder="1" applyAlignment="1">
      <alignment horizontal="center" wrapText="1"/>
    </xf>
    <xf numFmtId="3" fontId="52" fillId="8" borderId="6" xfId="0" applyNumberFormat="1" applyFont="1" applyFill="1" applyBorder="1" applyAlignment="1">
      <alignment horizontal="center"/>
    </xf>
    <xf numFmtId="1" fontId="52" fillId="8" borderId="6" xfId="0" applyNumberFormat="1" applyFont="1" applyFill="1" applyBorder="1" applyAlignment="1">
      <alignment horizontal="center"/>
    </xf>
    <xf numFmtId="0" fontId="42" fillId="4" borderId="6" xfId="2" applyFont="1" applyFill="1" applyBorder="1" applyAlignment="1">
      <alignment horizontal="center" wrapText="1"/>
    </xf>
    <xf numFmtId="0" fontId="42" fillId="7" borderId="6" xfId="0" applyFont="1" applyFill="1" applyBorder="1" applyAlignment="1">
      <alignment horizontal="center"/>
    </xf>
    <xf numFmtId="0" fontId="42" fillId="8" borderId="6" xfId="2" applyFont="1" applyFill="1" applyBorder="1" applyAlignment="1">
      <alignment horizontal="center" wrapText="1"/>
    </xf>
    <xf numFmtId="3" fontId="42" fillId="8" borderId="6" xfId="0" applyNumberFormat="1" applyFont="1" applyFill="1" applyBorder="1" applyAlignment="1">
      <alignment horizontal="center"/>
    </xf>
    <xf numFmtId="1" fontId="42" fillId="8" borderId="6" xfId="0" applyNumberFormat="1" applyFont="1" applyFill="1" applyBorder="1" applyAlignment="1">
      <alignment horizontal="center"/>
    </xf>
    <xf numFmtId="3" fontId="42" fillId="8" borderId="21" xfId="0" applyNumberFormat="1" applyFont="1" applyFill="1" applyBorder="1" applyAlignment="1">
      <alignment horizontal="center"/>
    </xf>
    <xf numFmtId="0" fontId="29" fillId="0" borderId="0" xfId="0" applyFont="1" applyAlignment="1">
      <alignment horizontal="center" wrapText="1"/>
    </xf>
    <xf numFmtId="0" fontId="42" fillId="4" borderId="6" xfId="0" applyFont="1" applyFill="1" applyBorder="1" applyAlignment="1">
      <alignment horizontal="center"/>
    </xf>
    <xf numFmtId="0" fontId="42" fillId="8" borderId="6" xfId="0" applyFont="1" applyFill="1" applyBorder="1" applyAlignment="1">
      <alignment horizontal="center"/>
    </xf>
    <xf numFmtId="3" fontId="42" fillId="4" borderId="6" xfId="0" applyNumberFormat="1" applyFont="1" applyFill="1" applyBorder="1" applyAlignment="1">
      <alignment horizontal="center"/>
    </xf>
    <xf numFmtId="0" fontId="29" fillId="3" borderId="0" xfId="0" applyFont="1" applyFill="1" applyAlignment="1">
      <alignment horizontal="left" vertical="center"/>
    </xf>
    <xf numFmtId="49" fontId="29" fillId="8" borderId="6" xfId="3" applyNumberFormat="1" applyFont="1" applyFill="1" applyBorder="1" applyAlignment="1">
      <alignment horizontal="center"/>
    </xf>
    <xf numFmtId="49" fontId="42" fillId="8" borderId="6" xfId="3" applyNumberFormat="1" applyFont="1" applyFill="1" applyBorder="1" applyAlignment="1">
      <alignment horizontal="center"/>
    </xf>
    <xf numFmtId="3" fontId="54" fillId="0" borderId="0" xfId="2" applyNumberFormat="1" applyFont="1" applyAlignment="1">
      <alignment horizontal="center" wrapText="1"/>
    </xf>
    <xf numFmtId="0" fontId="42" fillId="0" borderId="0" xfId="0" applyFont="1"/>
    <xf numFmtId="0" fontId="29" fillId="0" borderId="48" xfId="0" applyFont="1" applyBorder="1" applyAlignment="1">
      <alignment horizontal="center"/>
    </xf>
    <xf numFmtId="49" fontId="29" fillId="3" borderId="0" xfId="1" applyNumberFormat="1" applyFont="1" applyFill="1" applyAlignment="1">
      <alignment horizontal="left" wrapText="1"/>
    </xf>
    <xf numFmtId="49" fontId="29" fillId="3" borderId="0" xfId="1" applyNumberFormat="1" applyFont="1" applyFill="1" applyAlignment="1">
      <alignment wrapText="1"/>
    </xf>
    <xf numFmtId="0" fontId="29" fillId="3" borderId="0" xfId="1" applyFont="1" applyFill="1" applyAlignment="1">
      <alignment wrapText="1"/>
    </xf>
    <xf numFmtId="2" fontId="29" fillId="3" borderId="0" xfId="2" applyNumberFormat="1" applyFont="1" applyFill="1" applyAlignment="1">
      <alignment horizontal="center" wrapText="1"/>
    </xf>
    <xf numFmtId="0" fontId="29" fillId="3" borderId="0" xfId="2" applyFont="1" applyFill="1" applyAlignment="1">
      <alignment horizontal="center" wrapText="1"/>
    </xf>
    <xf numFmtId="0" fontId="42" fillId="4" borderId="48" xfId="2" applyFont="1" applyFill="1" applyBorder="1" applyAlignment="1">
      <alignment horizontal="center" wrapText="1"/>
    </xf>
    <xf numFmtId="3" fontId="42" fillId="8" borderId="48" xfId="0" applyNumberFormat="1" applyFont="1" applyFill="1" applyBorder="1" applyAlignment="1">
      <alignment horizontal="center"/>
    </xf>
    <xf numFmtId="1" fontId="42" fillId="8" borderId="48" xfId="0" applyNumberFormat="1" applyFont="1" applyFill="1" applyBorder="1" applyAlignment="1">
      <alignment horizontal="center"/>
    </xf>
    <xf numFmtId="0" fontId="29" fillId="4" borderId="43" xfId="2" applyFont="1" applyFill="1" applyBorder="1" applyAlignment="1">
      <alignment horizontal="center" wrapText="1"/>
    </xf>
    <xf numFmtId="3" fontId="29" fillId="8" borderId="43" xfId="0" applyNumberFormat="1" applyFont="1" applyFill="1" applyBorder="1" applyAlignment="1">
      <alignment horizontal="center"/>
    </xf>
    <xf numFmtId="1" fontId="29" fillId="8" borderId="43" xfId="0" applyNumberFormat="1" applyFont="1" applyFill="1" applyBorder="1" applyAlignment="1">
      <alignment horizontal="center"/>
    </xf>
    <xf numFmtId="0" fontId="29" fillId="4" borderId="48" xfId="2" applyFont="1" applyFill="1" applyBorder="1" applyAlignment="1">
      <alignment horizontal="center" wrapText="1"/>
    </xf>
    <xf numFmtId="3" fontId="29" fillId="8" borderId="48" xfId="0" applyNumberFormat="1" applyFont="1" applyFill="1" applyBorder="1" applyAlignment="1">
      <alignment horizontal="center"/>
    </xf>
    <xf numFmtId="1" fontId="29" fillId="8" borderId="48" xfId="0" applyNumberFormat="1" applyFont="1" applyFill="1" applyBorder="1" applyAlignment="1">
      <alignment horizontal="center"/>
    </xf>
    <xf numFmtId="0" fontId="36" fillId="4" borderId="6" xfId="2" applyFont="1" applyFill="1" applyBorder="1" applyAlignment="1">
      <alignment horizontal="center" wrapText="1"/>
    </xf>
    <xf numFmtId="3" fontId="36" fillId="8" borderId="6" xfId="0" applyNumberFormat="1" applyFont="1" applyFill="1" applyBorder="1" applyAlignment="1">
      <alignment horizontal="center"/>
    </xf>
    <xf numFmtId="1" fontId="36" fillId="8" borderId="6" xfId="0" applyNumberFormat="1" applyFont="1" applyFill="1" applyBorder="1" applyAlignment="1">
      <alignment horizontal="center"/>
    </xf>
    <xf numFmtId="3" fontId="36" fillId="8" borderId="21" xfId="0" applyNumberFormat="1" applyFont="1" applyFill="1" applyBorder="1" applyAlignment="1">
      <alignment horizontal="center"/>
    </xf>
    <xf numFmtId="3" fontId="36" fillId="8" borderId="43" xfId="0" applyNumberFormat="1" applyFont="1" applyFill="1" applyBorder="1" applyAlignment="1">
      <alignment vertical="center"/>
    </xf>
    <xf numFmtId="1" fontId="36" fillId="8" borderId="43" xfId="0" applyNumberFormat="1" applyFont="1" applyFill="1" applyBorder="1" applyAlignment="1">
      <alignment vertical="center"/>
    </xf>
    <xf numFmtId="0" fontId="36" fillId="4" borderId="43" xfId="2" applyFont="1" applyFill="1" applyBorder="1" applyAlignment="1">
      <alignment vertical="center" wrapText="1"/>
    </xf>
    <xf numFmtId="0" fontId="29" fillId="0" borderId="23" xfId="0" applyFont="1" applyBorder="1"/>
    <xf numFmtId="0" fontId="32" fillId="0" borderId="19" xfId="0" applyFont="1" applyBorder="1"/>
    <xf numFmtId="0" fontId="32" fillId="0" borderId="2" xfId="0" applyFont="1" applyBorder="1"/>
    <xf numFmtId="0" fontId="42" fillId="4" borderId="5" xfId="2" applyFont="1" applyFill="1" applyBorder="1" applyAlignment="1">
      <alignment horizontal="center" vertical="center" wrapText="1"/>
    </xf>
    <xf numFmtId="3" fontId="42" fillId="8" borderId="5" xfId="0" applyNumberFormat="1" applyFont="1" applyFill="1" applyBorder="1" applyAlignment="1">
      <alignment horizontal="center" vertical="center"/>
    </xf>
    <xf numFmtId="1" fontId="42" fillId="8" borderId="5" xfId="0" applyNumberFormat="1" applyFont="1" applyFill="1" applyBorder="1" applyAlignment="1">
      <alignment horizontal="center" vertical="center"/>
    </xf>
    <xf numFmtId="0" fontId="36" fillId="4" borderId="7" xfId="2" applyFont="1" applyFill="1" applyBorder="1" applyAlignment="1">
      <alignment horizontal="center" vertical="center" wrapText="1"/>
    </xf>
    <xf numFmtId="3" fontId="36" fillId="8" borderId="7" xfId="0" applyNumberFormat="1" applyFont="1" applyFill="1" applyBorder="1" applyAlignment="1">
      <alignment horizontal="center" vertical="center"/>
    </xf>
    <xf numFmtId="1" fontId="36" fillId="8" borderId="7" xfId="0" applyNumberFormat="1" applyFont="1" applyFill="1" applyBorder="1" applyAlignment="1">
      <alignment horizontal="center" vertical="center"/>
    </xf>
    <xf numFmtId="49" fontId="29" fillId="0" borderId="6" xfId="1" applyNumberFormat="1" applyFont="1" applyBorder="1" applyAlignment="1">
      <alignment wrapText="1"/>
    </xf>
    <xf numFmtId="49" fontId="29" fillId="0" borderId="6" xfId="2" applyNumberFormat="1" applyFont="1" applyBorder="1" applyAlignment="1">
      <alignment horizontal="left" wrapText="1"/>
    </xf>
    <xf numFmtId="0" fontId="29" fillId="0" borderId="6" xfId="1" applyFont="1" applyBorder="1" applyAlignment="1">
      <alignment wrapText="1"/>
    </xf>
    <xf numFmtId="0" fontId="29" fillId="0" borderId="6" xfId="2" applyFont="1" applyBorder="1" applyAlignment="1">
      <alignment wrapText="1"/>
    </xf>
    <xf numFmtId="2" fontId="29" fillId="0" borderId="6" xfId="2" applyNumberFormat="1" applyFont="1" applyBorder="1" applyAlignment="1">
      <alignment horizontal="center" wrapText="1"/>
    </xf>
    <xf numFmtId="49" fontId="29" fillId="0" borderId="6" xfId="0" applyNumberFormat="1" applyFont="1" applyBorder="1" applyAlignment="1">
      <alignment horizontal="center"/>
    </xf>
    <xf numFmtId="0" fontId="29" fillId="0" borderId="6" xfId="0" applyFont="1" applyBorder="1" applyAlignment="1">
      <alignment horizontal="center"/>
    </xf>
    <xf numFmtId="0" fontId="29" fillId="0" borderId="6" xfId="2" applyFont="1" applyBorder="1" applyAlignment="1">
      <alignment horizontal="center" wrapText="1"/>
    </xf>
    <xf numFmtId="0" fontId="29" fillId="0" borderId="6" xfId="0" applyFont="1" applyBorder="1" applyAlignment="1">
      <alignment horizontal="center" wrapText="1"/>
    </xf>
    <xf numFmtId="0" fontId="29" fillId="4" borderId="6" xfId="2" applyFont="1" applyFill="1" applyBorder="1" applyAlignment="1" applyProtection="1">
      <alignment horizontal="center" wrapText="1"/>
      <protection locked="0"/>
    </xf>
    <xf numFmtId="166" fontId="29" fillId="0" borderId="6" xfId="0" applyNumberFormat="1" applyFont="1" applyBorder="1" applyAlignment="1" applyProtection="1">
      <alignment horizontal="center"/>
      <protection locked="0"/>
    </xf>
    <xf numFmtId="166" fontId="29" fillId="0" borderId="6" xfId="0" applyNumberFormat="1" applyFont="1" applyBorder="1" applyAlignment="1" applyProtection="1">
      <alignment horizontal="center" wrapText="1"/>
      <protection locked="0"/>
    </xf>
    <xf numFmtId="14" fontId="29" fillId="0" borderId="6" xfId="0" applyNumberFormat="1" applyFont="1" applyBorder="1" applyAlignment="1" applyProtection="1">
      <alignment horizontal="center" wrapText="1"/>
      <protection locked="0"/>
    </xf>
    <xf numFmtId="14" fontId="29" fillId="0" borderId="6" xfId="0" applyNumberFormat="1" applyFont="1" applyBorder="1" applyAlignment="1" applyProtection="1">
      <alignment horizontal="center"/>
      <protection locked="0"/>
    </xf>
    <xf numFmtId="166" fontId="29" fillId="0" borderId="6" xfId="2" applyNumberFormat="1" applyFont="1" applyBorder="1" applyAlignment="1" applyProtection="1">
      <alignment horizontal="center" wrapText="1"/>
      <protection locked="0"/>
    </xf>
    <xf numFmtId="49" fontId="29" fillId="0" borderId="6" xfId="2" applyNumberFormat="1" applyFont="1" applyBorder="1" applyAlignment="1" applyProtection="1">
      <alignment horizontal="center" wrapText="1"/>
      <protection locked="0"/>
    </xf>
    <xf numFmtId="166" fontId="29" fillId="0" borderId="6" xfId="1" applyNumberFormat="1" applyFont="1" applyBorder="1" applyAlignment="1" applyProtection="1">
      <alignment horizontal="center" wrapText="1"/>
      <protection locked="0"/>
    </xf>
    <xf numFmtId="14" fontId="29" fillId="0" borderId="0" xfId="0" applyNumberFormat="1" applyFont="1" applyAlignment="1" applyProtection="1">
      <alignment horizontal="center"/>
      <protection locked="0"/>
    </xf>
    <xf numFmtId="166" fontId="36" fillId="0" borderId="6" xfId="2" applyNumberFormat="1" applyFont="1" applyBorder="1" applyAlignment="1" applyProtection="1">
      <alignment horizontal="center" wrapText="1"/>
      <protection locked="0"/>
    </xf>
    <xf numFmtId="14" fontId="29" fillId="0" borderId="6" xfId="2" applyNumberFormat="1" applyFont="1" applyBorder="1" applyAlignment="1" applyProtection="1">
      <alignment horizontal="center" wrapText="1"/>
      <protection locked="0"/>
    </xf>
    <xf numFmtId="14" fontId="29" fillId="0" borderId="48" xfId="2" applyNumberFormat="1" applyFont="1" applyBorder="1" applyAlignment="1" applyProtection="1">
      <alignment horizontal="center" wrapText="1"/>
      <protection locked="0"/>
    </xf>
    <xf numFmtId="14" fontId="29" fillId="0" borderId="43" xfId="2" applyNumberFormat="1" applyFont="1" applyBorder="1" applyAlignment="1" applyProtection="1">
      <alignment horizontal="center" wrapText="1"/>
      <protection locked="0"/>
    </xf>
    <xf numFmtId="166" fontId="29" fillId="0" borderId="0" xfId="2" applyNumberFormat="1" applyFont="1" applyAlignment="1" applyProtection="1">
      <alignment horizontal="center" wrapText="1"/>
      <protection locked="0"/>
    </xf>
    <xf numFmtId="0" fontId="29" fillId="10" borderId="0" xfId="0" applyFont="1" applyFill="1" applyProtection="1">
      <protection locked="0"/>
    </xf>
    <xf numFmtId="0" fontId="32" fillId="10" borderId="23" xfId="0" applyFont="1" applyFill="1" applyBorder="1" applyAlignment="1" applyProtection="1">
      <alignment horizontal="center"/>
      <protection locked="0"/>
    </xf>
    <xf numFmtId="0" fontId="32" fillId="10" borderId="19" xfId="0" applyFont="1" applyFill="1" applyBorder="1" applyAlignment="1" applyProtection="1">
      <alignment horizontal="center"/>
      <protection locked="0"/>
    </xf>
    <xf numFmtId="0" fontId="32" fillId="10" borderId="2" xfId="0" applyFont="1" applyFill="1" applyBorder="1" applyAlignment="1" applyProtection="1">
      <alignment horizontal="center"/>
      <protection locked="0"/>
    </xf>
    <xf numFmtId="0" fontId="32" fillId="10" borderId="0" xfId="0" applyFont="1" applyFill="1" applyProtection="1">
      <protection locked="0"/>
    </xf>
    <xf numFmtId="166" fontId="32" fillId="10" borderId="0" xfId="2" applyNumberFormat="1" applyFont="1" applyFill="1" applyAlignment="1" applyProtection="1">
      <alignment horizontal="center" wrapText="1"/>
      <protection locked="0"/>
    </xf>
    <xf numFmtId="0" fontId="32" fillId="10" borderId="0" xfId="0" applyFont="1" applyFill="1" applyAlignment="1" applyProtection="1">
      <alignment horizontal="center"/>
      <protection locked="0"/>
    </xf>
    <xf numFmtId="0" fontId="40" fillId="10" borderId="0" xfId="0" applyFont="1" applyFill="1" applyAlignment="1" applyProtection="1">
      <alignment horizontal="right"/>
      <protection locked="0"/>
    </xf>
    <xf numFmtId="49" fontId="29" fillId="0" borderId="6" xfId="2" applyNumberFormat="1" applyFont="1" applyBorder="1" applyAlignment="1">
      <alignment wrapText="1"/>
    </xf>
    <xf numFmtId="0" fontId="38" fillId="0" borderId="6" xfId="2" applyFont="1" applyBorder="1" applyAlignment="1">
      <alignment wrapText="1"/>
    </xf>
    <xf numFmtId="49" fontId="35" fillId="0" borderId="6" xfId="0" applyNumberFormat="1" applyFont="1" applyBorder="1" applyAlignment="1">
      <alignment horizontal="center"/>
    </xf>
    <xf numFmtId="3" fontId="29" fillId="0" borderId="6" xfId="2" applyNumberFormat="1" applyFont="1" applyBorder="1" applyAlignment="1">
      <alignment horizontal="center" wrapText="1"/>
    </xf>
    <xf numFmtId="3" fontId="29" fillId="0" borderId="6" xfId="0" applyNumberFormat="1" applyFont="1" applyBorder="1" applyAlignment="1">
      <alignment horizontal="center"/>
    </xf>
    <xf numFmtId="0" fontId="54" fillId="4" borderId="6" xfId="2" applyFont="1" applyFill="1" applyBorder="1" applyAlignment="1">
      <alignment horizontal="center" wrapText="1"/>
    </xf>
    <xf numFmtId="3" fontId="29" fillId="11" borderId="6" xfId="0" applyNumberFormat="1" applyFont="1" applyFill="1" applyBorder="1" applyAlignment="1">
      <alignment horizontal="center"/>
    </xf>
    <xf numFmtId="0" fontId="29" fillId="11" borderId="6" xfId="0" applyFont="1" applyFill="1" applyBorder="1" applyAlignment="1">
      <alignment horizontal="center"/>
    </xf>
    <xf numFmtId="3" fontId="42" fillId="11" borderId="6" xfId="0" applyNumberFormat="1" applyFont="1" applyFill="1" applyBorder="1" applyAlignment="1">
      <alignment horizontal="center"/>
    </xf>
    <xf numFmtId="0" fontId="42" fillId="11" borderId="6" xfId="0" applyFont="1" applyFill="1" applyBorder="1" applyAlignment="1">
      <alignment horizontal="center"/>
    </xf>
    <xf numFmtId="0" fontId="42" fillId="11" borderId="6" xfId="2" applyFont="1" applyFill="1" applyBorder="1" applyAlignment="1">
      <alignment horizontal="center" wrapText="1"/>
    </xf>
    <xf numFmtId="0" fontId="29" fillId="11" borderId="6" xfId="2" applyFont="1" applyFill="1" applyBorder="1" applyAlignment="1">
      <alignment horizontal="center" wrapText="1"/>
    </xf>
    <xf numFmtId="0" fontId="52" fillId="11" borderId="6" xfId="2" applyFont="1" applyFill="1" applyBorder="1" applyAlignment="1">
      <alignment horizontal="center" wrapText="1"/>
    </xf>
    <xf numFmtId="0" fontId="52" fillId="11" borderId="6" xfId="0" applyFont="1" applyFill="1" applyBorder="1" applyAlignment="1">
      <alignment horizontal="center"/>
    </xf>
    <xf numFmtId="0" fontId="32" fillId="11" borderId="6" xfId="2" applyFont="1" applyFill="1" applyBorder="1" applyAlignment="1">
      <alignment horizontal="center" wrapText="1"/>
    </xf>
    <xf numFmtId="0" fontId="32" fillId="11" borderId="6" xfId="0" applyFont="1" applyFill="1" applyBorder="1" applyAlignment="1">
      <alignment horizontal="center"/>
    </xf>
    <xf numFmtId="0" fontId="54" fillId="11" borderId="6" xfId="2" applyFont="1" applyFill="1" applyBorder="1" applyAlignment="1">
      <alignment horizontal="center" wrapText="1"/>
    </xf>
    <xf numFmtId="0" fontId="54" fillId="11" borderId="6" xfId="0" applyFont="1" applyFill="1" applyBorder="1" applyAlignment="1">
      <alignment horizontal="center"/>
    </xf>
    <xf numFmtId="0" fontId="29" fillId="11" borderId="48" xfId="2" applyFont="1" applyFill="1" applyBorder="1" applyAlignment="1">
      <alignment horizontal="center" wrapText="1"/>
    </xf>
    <xf numFmtId="0" fontId="29" fillId="11" borderId="48" xfId="0" applyFont="1" applyFill="1" applyBorder="1" applyAlignment="1">
      <alignment horizontal="center"/>
    </xf>
    <xf numFmtId="3" fontId="29" fillId="11" borderId="48" xfId="0" applyNumberFormat="1" applyFont="1" applyFill="1" applyBorder="1" applyAlignment="1">
      <alignment horizontal="center"/>
    </xf>
    <xf numFmtId="0" fontId="42" fillId="11" borderId="48" xfId="2" applyFont="1" applyFill="1" applyBorder="1" applyAlignment="1">
      <alignment horizontal="center" wrapText="1"/>
    </xf>
    <xf numFmtId="0" fontId="42" fillId="11" borderId="48" xfId="0" applyFont="1" applyFill="1" applyBorder="1" applyAlignment="1">
      <alignment horizontal="center"/>
    </xf>
    <xf numFmtId="3" fontId="42" fillId="11" borderId="48" xfId="0" applyNumberFormat="1" applyFont="1" applyFill="1" applyBorder="1" applyAlignment="1">
      <alignment horizontal="center"/>
    </xf>
    <xf numFmtId="0" fontId="29" fillId="11" borderId="43" xfId="2" applyFont="1" applyFill="1" applyBorder="1" applyAlignment="1">
      <alignment horizontal="center" wrapText="1"/>
    </xf>
    <xf numFmtId="0" fontId="29" fillId="11" borderId="43" xfId="0" applyFont="1" applyFill="1" applyBorder="1" applyAlignment="1">
      <alignment horizontal="center"/>
    </xf>
    <xf numFmtId="3" fontId="29" fillId="11" borderId="43" xfId="0" applyNumberFormat="1" applyFont="1" applyFill="1" applyBorder="1" applyAlignment="1">
      <alignment horizontal="center"/>
    </xf>
    <xf numFmtId="0" fontId="36" fillId="11" borderId="6" xfId="2" applyFont="1" applyFill="1" applyBorder="1" applyAlignment="1">
      <alignment horizontal="center" wrapText="1"/>
    </xf>
    <xf numFmtId="0" fontId="36" fillId="11" borderId="6" xfId="0" applyFont="1" applyFill="1" applyBorder="1" applyAlignment="1">
      <alignment horizontal="center"/>
    </xf>
    <xf numFmtId="3" fontId="36" fillId="11" borderId="6" xfId="0" applyNumberFormat="1" applyFont="1" applyFill="1" applyBorder="1" applyAlignment="1">
      <alignment horizontal="center"/>
    </xf>
    <xf numFmtId="0" fontId="42" fillId="11" borderId="5" xfId="2" applyFont="1" applyFill="1" applyBorder="1" applyAlignment="1">
      <alignment horizontal="center" vertical="center" wrapText="1"/>
    </xf>
    <xf numFmtId="0" fontId="42" fillId="11" borderId="5" xfId="0" applyFont="1" applyFill="1" applyBorder="1" applyAlignment="1">
      <alignment horizontal="center" vertical="center"/>
    </xf>
    <xf numFmtId="3" fontId="42" fillId="11" borderId="5" xfId="0" applyNumberFormat="1" applyFont="1" applyFill="1" applyBorder="1" applyAlignment="1">
      <alignment horizontal="center" vertical="center"/>
    </xf>
    <xf numFmtId="0" fontId="36" fillId="11" borderId="7" xfId="2" applyFont="1" applyFill="1" applyBorder="1" applyAlignment="1">
      <alignment horizontal="center" vertical="center" wrapText="1"/>
    </xf>
    <xf numFmtId="0" fontId="36" fillId="11" borderId="7" xfId="0" applyFont="1" applyFill="1" applyBorder="1" applyAlignment="1">
      <alignment horizontal="center" vertical="center"/>
    </xf>
    <xf numFmtId="3" fontId="36" fillId="11" borderId="7" xfId="0" applyNumberFormat="1" applyFont="1" applyFill="1" applyBorder="1" applyAlignment="1">
      <alignment horizontal="center" vertical="center"/>
    </xf>
    <xf numFmtId="0" fontId="36" fillId="11" borderId="43" xfId="2" applyFont="1" applyFill="1" applyBorder="1" applyAlignment="1">
      <alignment vertical="center" wrapText="1"/>
    </xf>
    <xf numFmtId="0" fontId="36" fillId="11" borderId="43" xfId="0" applyFont="1" applyFill="1" applyBorder="1" applyAlignment="1">
      <alignment vertical="center"/>
    </xf>
    <xf numFmtId="3" fontId="36" fillId="11" borderId="43" xfId="0" applyNumberFormat="1" applyFont="1" applyFill="1" applyBorder="1" applyAlignment="1">
      <alignment vertical="center"/>
    </xf>
    <xf numFmtId="1" fontId="29" fillId="7" borderId="6" xfId="0" applyNumberFormat="1" applyFont="1" applyFill="1" applyBorder="1" applyAlignment="1">
      <alignment horizontal="center"/>
    </xf>
    <xf numFmtId="1" fontId="29" fillId="7" borderId="6" xfId="0" applyNumberFormat="1" applyFont="1" applyFill="1" applyBorder="1" applyAlignment="1">
      <alignment horizontal="center" wrapText="1"/>
    </xf>
    <xf numFmtId="1" fontId="42" fillId="7" borderId="6" xfId="0" applyNumberFormat="1" applyFont="1" applyFill="1" applyBorder="1" applyAlignment="1">
      <alignment horizontal="center" wrapText="1"/>
    </xf>
    <xf numFmtId="1" fontId="42" fillId="7" borderId="6" xfId="0" applyNumberFormat="1" applyFont="1" applyFill="1" applyBorder="1" applyAlignment="1">
      <alignment horizontal="center"/>
    </xf>
    <xf numFmtId="49" fontId="29" fillId="7" borderId="6" xfId="3" applyNumberFormat="1" applyFont="1" applyFill="1" applyBorder="1" applyAlignment="1">
      <alignment horizontal="center"/>
    </xf>
    <xf numFmtId="49" fontId="42" fillId="7" borderId="6" xfId="3" applyNumberFormat="1" applyFont="1" applyFill="1" applyBorder="1" applyAlignment="1">
      <alignment horizontal="center"/>
    </xf>
    <xf numFmtId="1" fontId="52" fillId="7" borderId="6" xfId="0" applyNumberFormat="1" applyFont="1" applyFill="1" applyBorder="1" applyAlignment="1">
      <alignment horizontal="center"/>
    </xf>
    <xf numFmtId="1" fontId="29" fillId="7" borderId="48" xfId="0" applyNumberFormat="1" applyFont="1" applyFill="1" applyBorder="1" applyAlignment="1">
      <alignment horizontal="center"/>
    </xf>
    <xf numFmtId="1" fontId="42" fillId="7" borderId="48" xfId="0" applyNumberFormat="1" applyFont="1" applyFill="1" applyBorder="1" applyAlignment="1">
      <alignment horizontal="center"/>
    </xf>
    <xf numFmtId="1" fontId="29" fillId="7" borderId="43" xfId="0" applyNumberFormat="1" applyFont="1" applyFill="1" applyBorder="1" applyAlignment="1">
      <alignment horizontal="center"/>
    </xf>
    <xf numFmtId="1" fontId="36" fillId="7" borderId="6" xfId="0" applyNumberFormat="1" applyFont="1" applyFill="1" applyBorder="1" applyAlignment="1">
      <alignment horizontal="center"/>
    </xf>
    <xf numFmtId="1" fontId="42" fillId="7" borderId="5" xfId="0" applyNumberFormat="1" applyFont="1" applyFill="1" applyBorder="1" applyAlignment="1">
      <alignment horizontal="center" vertical="center"/>
    </xf>
    <xf numFmtId="1" fontId="36" fillId="7" borderId="7" xfId="0" applyNumberFormat="1" applyFont="1" applyFill="1" applyBorder="1" applyAlignment="1">
      <alignment horizontal="center" vertical="center"/>
    </xf>
    <xf numFmtId="1" fontId="36" fillId="7" borderId="43" xfId="0" applyNumberFormat="1" applyFont="1" applyFill="1" applyBorder="1" applyAlignment="1">
      <alignment vertical="center"/>
    </xf>
    <xf numFmtId="49" fontId="29" fillId="0" borderId="43" xfId="0" applyNumberFormat="1" applyFont="1" applyBorder="1" applyAlignment="1">
      <alignment horizontal="left"/>
    </xf>
    <xf numFmtId="49" fontId="29" fillId="0" borderId="43" xfId="0" applyNumberFormat="1" applyFont="1" applyBorder="1" applyAlignment="1">
      <alignment wrapText="1"/>
    </xf>
    <xf numFmtId="0" fontId="29" fillId="0" borderId="43" xfId="0" applyFont="1" applyBorder="1"/>
    <xf numFmtId="0" fontId="29" fillId="0" borderId="43" xfId="0" applyFont="1" applyBorder="1" applyAlignment="1">
      <alignment wrapText="1"/>
    </xf>
    <xf numFmtId="2" fontId="29" fillId="0" borderId="6" xfId="0" applyNumberFormat="1" applyFont="1" applyBorder="1" applyAlignment="1">
      <alignment horizontal="center"/>
    </xf>
    <xf numFmtId="17" fontId="29" fillId="0" borderId="6" xfId="0" applyNumberFormat="1" applyFont="1" applyBorder="1" applyAlignment="1">
      <alignment horizontal="center"/>
    </xf>
    <xf numFmtId="3" fontId="29" fillId="0" borderId="6" xfId="0" applyNumberFormat="1" applyFont="1" applyBorder="1"/>
    <xf numFmtId="49" fontId="29" fillId="0" borderId="6" xfId="0" applyNumberFormat="1" applyFont="1" applyBorder="1" applyAlignment="1">
      <alignment horizontal="left"/>
    </xf>
    <xf numFmtId="0" fontId="29" fillId="0" borderId="6" xfId="0" applyFont="1" applyBorder="1"/>
    <xf numFmtId="0" fontId="29" fillId="0" borderId="6" xfId="0" applyFont="1" applyBorder="1" applyAlignment="1">
      <alignment wrapText="1"/>
    </xf>
    <xf numFmtId="0" fontId="29" fillId="0" borderId="6" xfId="0" applyFont="1" applyBorder="1" applyAlignment="1">
      <alignment horizontal="left"/>
    </xf>
    <xf numFmtId="49" fontId="29" fillId="0" borderId="6" xfId="0" applyNumberFormat="1" applyFont="1" applyBorder="1"/>
    <xf numFmtId="0" fontId="35" fillId="0" borderId="6" xfId="2" applyFont="1" applyBorder="1" applyAlignment="1">
      <alignment horizontal="center" wrapText="1"/>
    </xf>
    <xf numFmtId="0" fontId="35" fillId="0" borderId="6" xfId="0" applyFont="1" applyBorder="1" applyAlignment="1">
      <alignment horizontal="center"/>
    </xf>
    <xf numFmtId="0" fontId="29" fillId="0" borderId="6" xfId="1" applyFont="1" applyBorder="1" applyAlignment="1">
      <alignment horizontal="center" wrapText="1"/>
    </xf>
    <xf numFmtId="0" fontId="53" fillId="0" borderId="6" xfId="0" applyFont="1" applyBorder="1"/>
    <xf numFmtId="49" fontId="29" fillId="0" borderId="6" xfId="1" applyNumberFormat="1" applyFont="1" applyBorder="1" applyAlignment="1">
      <alignment horizontal="left" wrapText="1"/>
    </xf>
    <xf numFmtId="2" fontId="29" fillId="0" borderId="6" xfId="2" applyNumberFormat="1" applyFont="1" applyBorder="1" applyAlignment="1">
      <alignment horizontal="center" vertical="center" wrapText="1"/>
    </xf>
    <xf numFmtId="166" fontId="29" fillId="0" borderId="6" xfId="2" applyNumberFormat="1" applyFont="1" applyBorder="1" applyAlignment="1">
      <alignment horizontal="center" wrapText="1"/>
    </xf>
    <xf numFmtId="0" fontId="53" fillId="0" borderId="0" xfId="0" applyFont="1"/>
    <xf numFmtId="3" fontId="29" fillId="0" borderId="16" xfId="0" applyNumberFormat="1" applyFont="1" applyBorder="1" applyAlignment="1">
      <alignment horizontal="center"/>
    </xf>
    <xf numFmtId="0" fontId="36" fillId="0" borderId="6" xfId="0" applyFont="1" applyBorder="1" applyAlignment="1">
      <alignment horizontal="left"/>
    </xf>
    <xf numFmtId="49" fontId="36" fillId="0" borderId="6" xfId="2" applyNumberFormat="1" applyFont="1" applyBorder="1" applyAlignment="1">
      <alignment wrapText="1"/>
    </xf>
    <xf numFmtId="0" fontId="36" fillId="0" borderId="6" xfId="2" applyFont="1" applyBorder="1" applyAlignment="1">
      <alignment wrapText="1"/>
    </xf>
    <xf numFmtId="2" fontId="36" fillId="0" borderId="6" xfId="2" applyNumberFormat="1" applyFont="1" applyBorder="1" applyAlignment="1">
      <alignment horizontal="center" wrapText="1"/>
    </xf>
    <xf numFmtId="0" fontId="36" fillId="0" borderId="6" xfId="0" applyFont="1" applyBorder="1" applyAlignment="1">
      <alignment horizontal="center"/>
    </xf>
    <xf numFmtId="0" fontId="29" fillId="0" borderId="0" xfId="2" applyFont="1" applyAlignment="1">
      <alignment horizontal="center" wrapText="1"/>
    </xf>
    <xf numFmtId="49" fontId="29" fillId="0" borderId="48" xfId="2" applyNumberFormat="1" applyFont="1" applyBorder="1" applyAlignment="1">
      <alignment horizontal="left" wrapText="1"/>
    </xf>
    <xf numFmtId="49" fontId="29" fillId="0" borderId="48" xfId="2" applyNumberFormat="1" applyFont="1" applyBorder="1" applyAlignment="1">
      <alignment wrapText="1"/>
    </xf>
    <xf numFmtId="0" fontId="38" fillId="0" borderId="48" xfId="2" applyFont="1" applyBorder="1" applyAlignment="1">
      <alignment wrapText="1"/>
    </xf>
    <xf numFmtId="0" fontId="29" fillId="0" borderId="48" xfId="2" applyFont="1" applyBorder="1" applyAlignment="1">
      <alignment wrapText="1"/>
    </xf>
    <xf numFmtId="49" fontId="35" fillId="0" borderId="48" xfId="0" applyNumberFormat="1" applyFont="1" applyBorder="1" applyAlignment="1">
      <alignment horizontal="center"/>
    </xf>
    <xf numFmtId="0" fontId="29" fillId="0" borderId="48" xfId="2" applyFont="1" applyBorder="1" applyAlignment="1">
      <alignment horizontal="center" wrapText="1"/>
    </xf>
    <xf numFmtId="0" fontId="29" fillId="0" borderId="48" xfId="0" applyFont="1" applyBorder="1" applyAlignment="1">
      <alignment horizontal="center" wrapText="1"/>
    </xf>
    <xf numFmtId="3" fontId="29" fillId="0" borderId="48" xfId="2" applyNumberFormat="1" applyFont="1" applyBorder="1" applyAlignment="1">
      <alignment horizontal="center" wrapText="1"/>
    </xf>
    <xf numFmtId="3" fontId="29" fillId="0" borderId="48" xfId="0" applyNumberFormat="1" applyFont="1" applyBorder="1" applyAlignment="1">
      <alignment horizontal="center"/>
    </xf>
    <xf numFmtId="49" fontId="29" fillId="0" borderId="43" xfId="2" applyNumberFormat="1" applyFont="1" applyBorder="1" applyAlignment="1">
      <alignment horizontal="left" wrapText="1"/>
    </xf>
    <xf numFmtId="49" fontId="29" fillId="0" borderId="43" xfId="2" applyNumberFormat="1" applyFont="1" applyBorder="1" applyAlignment="1">
      <alignment wrapText="1"/>
    </xf>
    <xf numFmtId="0" fontId="38" fillId="0" borderId="43" xfId="2" applyFont="1" applyBorder="1" applyAlignment="1">
      <alignment wrapText="1"/>
    </xf>
    <xf numFmtId="0" fontId="29" fillId="0" borderId="43" xfId="2" applyFont="1" applyBorder="1" applyAlignment="1">
      <alignment wrapText="1"/>
    </xf>
    <xf numFmtId="2" fontId="29" fillId="0" borderId="43" xfId="2" applyNumberFormat="1" applyFont="1" applyBorder="1" applyAlignment="1">
      <alignment horizontal="center" wrapText="1"/>
    </xf>
    <xf numFmtId="49" fontId="35" fillId="0" borderId="43" xfId="0" applyNumberFormat="1" applyFont="1" applyBorder="1" applyAlignment="1">
      <alignment horizontal="center"/>
    </xf>
    <xf numFmtId="0" fontId="29" fillId="0" borderId="43" xfId="2" applyFont="1" applyBorder="1" applyAlignment="1">
      <alignment horizontal="center" wrapText="1"/>
    </xf>
    <xf numFmtId="0" fontId="29" fillId="0" borderId="43" xfId="0" applyFont="1" applyBorder="1" applyAlignment="1">
      <alignment horizontal="center"/>
    </xf>
    <xf numFmtId="0" fontId="29" fillId="0" borderId="43" xfId="0" applyFont="1" applyBorder="1" applyAlignment="1">
      <alignment horizontal="center" wrapText="1"/>
    </xf>
    <xf numFmtId="3" fontId="29" fillId="0" borderId="43" xfId="2" applyNumberFormat="1" applyFont="1" applyBorder="1" applyAlignment="1">
      <alignment horizontal="center" wrapText="1"/>
    </xf>
    <xf numFmtId="3" fontId="29" fillId="0" borderId="43" xfId="0" applyNumberFormat="1" applyFont="1" applyBorder="1" applyAlignment="1">
      <alignment horizontal="center"/>
    </xf>
    <xf numFmtId="49" fontId="36" fillId="0" borderId="6" xfId="1" applyNumberFormat="1" applyFont="1" applyBorder="1" applyAlignment="1">
      <alignment horizontal="left" wrapText="1"/>
    </xf>
    <xf numFmtId="49" fontId="36" fillId="0" borderId="6" xfId="1" applyNumberFormat="1" applyFont="1" applyBorder="1" applyAlignment="1">
      <alignment wrapText="1"/>
    </xf>
    <xf numFmtId="0" fontId="36" fillId="0" borderId="6" xfId="1" applyFont="1" applyBorder="1" applyAlignment="1">
      <alignment wrapText="1"/>
    </xf>
    <xf numFmtId="0" fontId="36" fillId="0" borderId="6" xfId="2" applyFont="1" applyBorder="1" applyAlignment="1">
      <alignment horizontal="center" wrapText="1"/>
    </xf>
    <xf numFmtId="49" fontId="58" fillId="0" borderId="6" xfId="0" applyNumberFormat="1" applyFont="1" applyBorder="1" applyAlignment="1">
      <alignment horizontal="center"/>
    </xf>
    <xf numFmtId="0" fontId="36" fillId="0" borderId="6" xfId="0" applyFont="1" applyBorder="1" applyAlignment="1">
      <alignment horizontal="center" wrapText="1"/>
    </xf>
    <xf numFmtId="3" fontId="36" fillId="0" borderId="6" xfId="0" applyNumberFormat="1" applyFont="1" applyBorder="1" applyAlignment="1">
      <alignment horizontal="center"/>
    </xf>
    <xf numFmtId="49" fontId="36" fillId="0" borderId="6" xfId="2" applyNumberFormat="1" applyFont="1" applyBorder="1" applyAlignment="1">
      <alignment horizontal="left" wrapText="1"/>
    </xf>
    <xf numFmtId="49" fontId="29" fillId="0" borderId="44" xfId="2" applyNumberFormat="1" applyFont="1" applyBorder="1" applyAlignment="1">
      <alignment horizontal="left" wrapText="1"/>
    </xf>
    <xf numFmtId="2" fontId="29" fillId="0" borderId="21" xfId="2" applyNumberFormat="1" applyFont="1" applyBorder="1" applyAlignment="1">
      <alignment horizontal="center" wrapText="1"/>
    </xf>
    <xf numFmtId="49" fontId="36" fillId="0" borderId="44" xfId="1" applyNumberFormat="1" applyFont="1" applyBorder="1" applyAlignment="1">
      <alignment wrapText="1"/>
    </xf>
    <xf numFmtId="2" fontId="36" fillId="0" borderId="21" xfId="2" applyNumberFormat="1" applyFont="1" applyBorder="1" applyAlignment="1">
      <alignment horizontal="center" wrapText="1"/>
    </xf>
    <xf numFmtId="3" fontId="36" fillId="0" borderId="16" xfId="0" applyNumberFormat="1" applyFont="1" applyBorder="1" applyAlignment="1">
      <alignment horizontal="center"/>
    </xf>
    <xf numFmtId="49" fontId="29" fillId="0" borderId="45" xfId="1" applyNumberFormat="1" applyFont="1" applyBorder="1" applyAlignment="1">
      <alignment wrapText="1"/>
    </xf>
    <xf numFmtId="49" fontId="36" fillId="0" borderId="45" xfId="1" applyNumberFormat="1" applyFont="1" applyBorder="1" applyAlignment="1">
      <alignment wrapText="1"/>
    </xf>
    <xf numFmtId="2" fontId="36" fillId="0" borderId="46" xfId="2" applyNumberFormat="1" applyFont="1" applyBorder="1" applyAlignment="1">
      <alignment horizontal="center" wrapText="1"/>
    </xf>
    <xf numFmtId="49" fontId="36" fillId="0" borderId="5" xfId="2" applyNumberFormat="1" applyFont="1" applyBorder="1" applyAlignment="1">
      <alignment horizontal="left" wrapText="1"/>
    </xf>
    <xf numFmtId="0" fontId="47" fillId="0" borderId="6" xfId="1" applyFont="1" applyBorder="1" applyAlignment="1">
      <alignment wrapText="1"/>
    </xf>
    <xf numFmtId="49" fontId="29" fillId="0" borderId="5" xfId="2" applyNumberFormat="1" applyFont="1" applyBorder="1" applyAlignment="1">
      <alignment horizontal="left" wrapText="1"/>
    </xf>
    <xf numFmtId="0" fontId="38" fillId="0" borderId="6" xfId="1" applyFont="1" applyBorder="1" applyAlignment="1">
      <alignment wrapText="1"/>
    </xf>
    <xf numFmtId="0" fontId="38" fillId="0" borderId="16" xfId="1" applyFont="1" applyBorder="1" applyAlignment="1">
      <alignment wrapText="1"/>
    </xf>
    <xf numFmtId="0" fontId="36" fillId="0" borderId="16" xfId="1" applyFont="1" applyBorder="1" applyAlignment="1">
      <alignment wrapText="1"/>
    </xf>
    <xf numFmtId="0" fontId="36" fillId="0" borderId="5" xfId="2" applyFont="1" applyBorder="1" applyAlignment="1">
      <alignment vertical="center" wrapText="1"/>
    </xf>
    <xf numFmtId="0" fontId="36" fillId="0" borderId="5" xfId="2" applyFont="1" applyBorder="1" applyAlignment="1">
      <alignment wrapText="1"/>
    </xf>
    <xf numFmtId="0" fontId="36" fillId="0" borderId="5" xfId="0" applyFont="1" applyBorder="1" applyAlignment="1">
      <alignment vertical="center"/>
    </xf>
    <xf numFmtId="3" fontId="36" fillId="0" borderId="5" xfId="0" applyNumberFormat="1" applyFont="1" applyBorder="1" applyAlignment="1">
      <alignment horizontal="center" vertical="center"/>
    </xf>
    <xf numFmtId="0" fontId="36" fillId="0" borderId="7" xfId="2" applyFont="1" applyBorder="1" applyAlignment="1">
      <alignment vertical="center" wrapText="1"/>
    </xf>
    <xf numFmtId="0" fontId="36" fillId="0" borderId="7" xfId="2" applyFont="1" applyBorder="1" applyAlignment="1">
      <alignment wrapText="1"/>
    </xf>
    <xf numFmtId="0" fontId="36" fillId="0" borderId="7" xfId="0" applyFont="1" applyBorder="1" applyAlignment="1">
      <alignment vertical="center"/>
    </xf>
    <xf numFmtId="3" fontId="36" fillId="0" borderId="7" xfId="0" applyNumberFormat="1" applyFont="1" applyBorder="1" applyAlignment="1">
      <alignment horizontal="center" vertical="center"/>
    </xf>
    <xf numFmtId="0" fontId="36" fillId="0" borderId="43" xfId="2" applyFont="1" applyBorder="1" applyAlignment="1">
      <alignment vertical="center" wrapText="1"/>
    </xf>
    <xf numFmtId="0" fontId="36" fillId="0" borderId="43" xfId="2" applyFont="1" applyBorder="1" applyAlignment="1">
      <alignment wrapText="1"/>
    </xf>
    <xf numFmtId="0" fontId="36" fillId="0" borderId="43" xfId="0" applyFont="1" applyBorder="1" applyAlignment="1">
      <alignment vertical="center"/>
    </xf>
    <xf numFmtId="3" fontId="36" fillId="0" borderId="43" xfId="0" applyNumberFormat="1" applyFont="1" applyBorder="1" applyAlignment="1">
      <alignment horizontal="center" vertical="center"/>
    </xf>
    <xf numFmtId="0" fontId="29" fillId="0" borderId="0" xfId="0" applyFont="1" applyAlignment="1">
      <alignment horizontal="left" wrapText="1"/>
    </xf>
    <xf numFmtId="0" fontId="42" fillId="0" borderId="0" xfId="0" applyFont="1" applyAlignment="1">
      <alignment horizontal="left" wrapText="1"/>
    </xf>
    <xf numFmtId="49" fontId="29" fillId="0" borderId="6" xfId="0" applyNumberFormat="1" applyFont="1" applyBorder="1" applyAlignment="1">
      <alignment wrapText="1"/>
    </xf>
    <xf numFmtId="0" fontId="29" fillId="6" borderId="6" xfId="0" applyFont="1" applyFill="1" applyBorder="1" applyAlignment="1">
      <alignment wrapText="1"/>
    </xf>
    <xf numFmtId="0" fontId="29" fillId="6" borderId="6" xfId="0" applyFont="1" applyFill="1" applyBorder="1"/>
    <xf numFmtId="2" fontId="29" fillId="0" borderId="5" xfId="2" applyNumberFormat="1" applyFont="1" applyBorder="1" applyAlignment="1">
      <alignment horizontal="center" vertical="center" wrapText="1"/>
    </xf>
    <xf numFmtId="2" fontId="36" fillId="0" borderId="5" xfId="2" applyNumberFormat="1" applyFont="1" applyBorder="1" applyAlignment="1">
      <alignment horizontal="center" vertical="center" wrapText="1"/>
    </xf>
    <xf numFmtId="49" fontId="29" fillId="6" borderId="6" xfId="1" applyNumberFormat="1" applyFont="1" applyFill="1" applyBorder="1" applyAlignment="1">
      <alignment wrapText="1"/>
    </xf>
    <xf numFmtId="49" fontId="29" fillId="6" borderId="6" xfId="2" applyNumberFormat="1" applyFont="1" applyFill="1" applyBorder="1" applyAlignment="1">
      <alignment horizontal="left" wrapText="1"/>
    </xf>
    <xf numFmtId="0" fontId="29" fillId="6" borderId="6" xfId="1" applyFont="1" applyFill="1" applyBorder="1" applyAlignment="1">
      <alignment wrapText="1"/>
    </xf>
    <xf numFmtId="0" fontId="29" fillId="6" borderId="6" xfId="2" applyFont="1" applyFill="1" applyBorder="1" applyAlignment="1">
      <alignment wrapText="1"/>
    </xf>
    <xf numFmtId="0" fontId="29" fillId="6" borderId="6" xfId="2" applyFont="1" applyFill="1" applyBorder="1" applyAlignment="1">
      <alignment horizontal="center" wrapText="1"/>
    </xf>
    <xf numFmtId="49" fontId="35" fillId="6" borderId="6" xfId="0" applyNumberFormat="1" applyFont="1" applyFill="1" applyBorder="1" applyAlignment="1">
      <alignment horizontal="center"/>
    </xf>
    <xf numFmtId="0" fontId="29" fillId="6" borderId="6" xfId="0" applyFont="1" applyFill="1" applyBorder="1" applyAlignment="1">
      <alignment horizontal="center"/>
    </xf>
    <xf numFmtId="166" fontId="29" fillId="6" borderId="6" xfId="2" applyNumberFormat="1" applyFont="1" applyFill="1" applyBorder="1" applyAlignment="1" applyProtection="1">
      <alignment horizontal="center" wrapText="1"/>
      <protection locked="0"/>
    </xf>
    <xf numFmtId="3" fontId="29" fillId="6" borderId="6" xfId="0" applyNumberFormat="1" applyFont="1" applyFill="1" applyBorder="1" applyAlignment="1">
      <alignment horizontal="center"/>
    </xf>
    <xf numFmtId="1" fontId="29" fillId="6" borderId="6" xfId="0" applyNumberFormat="1" applyFont="1" applyFill="1" applyBorder="1" applyAlignment="1">
      <alignment horizontal="center"/>
    </xf>
    <xf numFmtId="1" fontId="29" fillId="6" borderId="6" xfId="0" applyNumberFormat="1" applyFont="1" applyFill="1" applyBorder="1" applyAlignment="1">
      <alignment horizontal="center" wrapText="1"/>
    </xf>
    <xf numFmtId="0" fontId="42" fillId="6" borderId="6" xfId="2" applyFont="1" applyFill="1" applyBorder="1" applyAlignment="1">
      <alignment horizontal="center" wrapText="1"/>
    </xf>
    <xf numFmtId="0" fontId="42" fillId="6" borderId="6" xfId="0" applyFont="1" applyFill="1" applyBorder="1" applyAlignment="1">
      <alignment horizontal="center"/>
    </xf>
    <xf numFmtId="3" fontId="42" fillId="6" borderId="6" xfId="0" applyNumberFormat="1" applyFont="1" applyFill="1" applyBorder="1" applyAlignment="1">
      <alignment horizontal="center"/>
    </xf>
    <xf numFmtId="1" fontId="42" fillId="6" borderId="6" xfId="0" applyNumberFormat="1" applyFont="1" applyFill="1" applyBorder="1" applyAlignment="1">
      <alignment horizontal="center"/>
    </xf>
    <xf numFmtId="1" fontId="42" fillId="6" borderId="6" xfId="0" applyNumberFormat="1" applyFont="1" applyFill="1" applyBorder="1" applyAlignment="1">
      <alignment horizontal="center" wrapText="1"/>
    </xf>
    <xf numFmtId="49" fontId="29" fillId="6" borderId="6" xfId="2" applyNumberFormat="1" applyFont="1" applyFill="1" applyBorder="1" applyAlignment="1">
      <alignment wrapText="1"/>
    </xf>
    <xf numFmtId="0" fontId="29" fillId="6" borderId="6" xfId="0" applyFont="1" applyFill="1" applyBorder="1" applyAlignment="1">
      <alignment horizontal="center" wrapText="1"/>
    </xf>
    <xf numFmtId="0" fontId="29" fillId="6" borderId="6" xfId="0" applyFont="1" applyFill="1" applyBorder="1" applyAlignment="1">
      <alignment horizontal="left"/>
    </xf>
    <xf numFmtId="49" fontId="29" fillId="6" borderId="6" xfId="0" applyNumberFormat="1" applyFont="1" applyFill="1" applyBorder="1" applyAlignment="1">
      <alignment horizontal="left"/>
    </xf>
    <xf numFmtId="2" fontId="29" fillId="6" borderId="6" xfId="2" applyNumberFormat="1" applyFont="1" applyFill="1" applyBorder="1" applyAlignment="1">
      <alignment horizontal="center" wrapText="1"/>
    </xf>
    <xf numFmtId="3" fontId="29" fillId="6" borderId="6" xfId="0" applyNumberFormat="1" applyFont="1" applyFill="1" applyBorder="1"/>
    <xf numFmtId="0" fontId="36" fillId="3" borderId="0" xfId="0" applyFont="1" applyFill="1" applyAlignment="1">
      <alignment horizontal="left" vertical="top" wrapText="1"/>
    </xf>
    <xf numFmtId="0" fontId="29" fillId="3" borderId="0" xfId="0" applyFont="1" applyFill="1" applyAlignment="1">
      <alignment wrapText="1"/>
    </xf>
    <xf numFmtId="0" fontId="40" fillId="3" borderId="0" xfId="0" applyFont="1" applyFill="1"/>
    <xf numFmtId="0" fontId="29" fillId="0" borderId="49" xfId="0" applyFont="1" applyBorder="1" applyAlignment="1">
      <alignment horizontal="left" vertical="top" wrapText="1"/>
    </xf>
    <xf numFmtId="0" fontId="33" fillId="3" borderId="0" xfId="0" applyFont="1" applyFill="1" applyAlignment="1">
      <alignment horizontal="center" vertical="center" wrapText="1"/>
    </xf>
    <xf numFmtId="0" fontId="36" fillId="3" borderId="0" xfId="0" applyFont="1" applyFill="1" applyAlignment="1">
      <alignment wrapText="1"/>
    </xf>
    <xf numFmtId="3" fontId="29" fillId="3" borderId="0" xfId="0" applyNumberFormat="1" applyFont="1" applyFill="1" applyAlignment="1">
      <alignment wrapText="1"/>
    </xf>
    <xf numFmtId="0" fontId="36" fillId="3" borderId="0" xfId="0" applyFont="1" applyFill="1" applyAlignment="1">
      <alignment horizontal="left" wrapText="1"/>
    </xf>
    <xf numFmtId="0" fontId="29" fillId="3" borderId="0" xfId="0" applyFont="1" applyFill="1" applyAlignment="1">
      <alignment horizontal="left" vertical="center" wrapText="1"/>
    </xf>
    <xf numFmtId="0" fontId="42" fillId="3" borderId="0" xfId="0" applyFont="1" applyFill="1" applyAlignment="1">
      <alignment horizontal="left" wrapText="1"/>
    </xf>
    <xf numFmtId="0" fontId="42" fillId="3" borderId="0" xfId="0" applyFont="1" applyFill="1" applyAlignment="1">
      <alignment horizontal="left" vertical="top" wrapText="1"/>
    </xf>
    <xf numFmtId="0" fontId="53" fillId="3" borderId="0" xfId="0" applyFont="1" applyFill="1" applyAlignment="1">
      <alignment vertical="top" wrapText="1"/>
    </xf>
    <xf numFmtId="0" fontId="55" fillId="3" borderId="0" xfId="0" applyFont="1" applyFill="1" applyAlignment="1">
      <alignment horizontal="left" vertical="top" wrapText="1"/>
    </xf>
    <xf numFmtId="0" fontId="56" fillId="3" borderId="0" xfId="0" applyFont="1" applyFill="1" applyAlignment="1">
      <alignment horizontal="left" vertical="top" wrapText="1"/>
    </xf>
    <xf numFmtId="0" fontId="29" fillId="3" borderId="0" xfId="0" applyFont="1" applyFill="1" applyAlignment="1">
      <alignment horizontal="left" vertical="top" wrapText="1"/>
    </xf>
    <xf numFmtId="0" fontId="29" fillId="3" borderId="0" xfId="0" quotePrefix="1" applyFont="1" applyFill="1" applyAlignment="1">
      <alignment horizontal="left" vertical="center" wrapText="1"/>
    </xf>
    <xf numFmtId="3" fontId="42" fillId="3" borderId="0" xfId="0" applyNumberFormat="1" applyFont="1" applyFill="1" applyAlignment="1">
      <alignment wrapText="1"/>
    </xf>
    <xf numFmtId="0" fontId="57" fillId="3" borderId="0" xfId="0" applyFont="1" applyFill="1" applyAlignment="1">
      <alignment horizontal="left" vertical="top" wrapText="1"/>
    </xf>
    <xf numFmtId="3" fontId="32" fillId="0" borderId="0" xfId="2" applyNumberFormat="1" applyFont="1" applyAlignment="1">
      <alignment horizontal="center"/>
    </xf>
    <xf numFmtId="3" fontId="54" fillId="0" borderId="0" xfId="2" applyNumberFormat="1" applyFont="1" applyAlignment="1">
      <alignment horizontal="center"/>
    </xf>
    <xf numFmtId="0" fontId="54" fillId="0" borderId="0" xfId="0" applyFont="1"/>
    <xf numFmtId="3" fontId="3" fillId="4" borderId="24" xfId="0" applyNumberFormat="1" applyFont="1" applyFill="1" applyBorder="1" applyAlignment="1">
      <alignment horizontal="center"/>
    </xf>
    <xf numFmtId="3" fontId="3" fillId="7" borderId="24" xfId="0" applyNumberFormat="1" applyFont="1" applyFill="1" applyBorder="1" applyAlignment="1">
      <alignment horizontal="center"/>
    </xf>
    <xf numFmtId="3" fontId="3" fillId="7" borderId="25" xfId="0" applyNumberFormat="1" applyFont="1" applyFill="1" applyBorder="1" applyAlignment="1">
      <alignment horizontal="center"/>
    </xf>
    <xf numFmtId="1" fontId="3" fillId="7" borderId="28" xfId="0" applyNumberFormat="1" applyFont="1" applyFill="1" applyBorder="1" applyAlignment="1">
      <alignment horizontal="center"/>
    </xf>
    <xf numFmtId="3" fontId="3" fillId="7" borderId="29" xfId="0" applyNumberFormat="1" applyFont="1" applyFill="1" applyBorder="1" applyAlignment="1">
      <alignment horizontal="center"/>
    </xf>
    <xf numFmtId="0" fontId="5" fillId="9" borderId="18" xfId="0" applyFont="1" applyFill="1" applyBorder="1" applyAlignment="1">
      <alignment horizontal="center"/>
    </xf>
    <xf numFmtId="0" fontId="2" fillId="7" borderId="11" xfId="0" applyFont="1" applyFill="1" applyBorder="1" applyAlignment="1">
      <alignment horizontal="center"/>
    </xf>
    <xf numFmtId="0" fontId="2" fillId="8" borderId="11" xfId="0" applyFont="1" applyFill="1" applyBorder="1" applyAlignment="1">
      <alignment horizontal="center"/>
    </xf>
    <xf numFmtId="0" fontId="5" fillId="8" borderId="53" xfId="0" applyFont="1" applyFill="1" applyBorder="1" applyAlignment="1">
      <alignment horizontal="center"/>
    </xf>
    <xf numFmtId="0" fontId="2" fillId="8" borderId="23" xfId="0" applyFont="1" applyFill="1" applyBorder="1" applyAlignment="1">
      <alignment horizontal="center"/>
    </xf>
    <xf numFmtId="0" fontId="2" fillId="4" borderId="23" xfId="0" applyFont="1" applyFill="1" applyBorder="1" applyAlignment="1">
      <alignment horizontal="center"/>
    </xf>
    <xf numFmtId="0" fontId="2" fillId="7" borderId="23" xfId="0" applyFont="1" applyFill="1" applyBorder="1" applyAlignment="1">
      <alignment horizontal="center"/>
    </xf>
    <xf numFmtId="0" fontId="2" fillId="8" borderId="10" xfId="0" applyFont="1" applyFill="1" applyBorder="1" applyAlignment="1">
      <alignment horizontal="center"/>
    </xf>
    <xf numFmtId="0" fontId="5" fillId="9" borderId="1" xfId="0" applyFont="1" applyFill="1" applyBorder="1" applyAlignment="1">
      <alignment horizontal="center"/>
    </xf>
    <xf numFmtId="0" fontId="32" fillId="5" borderId="6" xfId="0" applyFont="1" applyFill="1" applyBorder="1" applyAlignment="1">
      <alignment horizontal="center"/>
    </xf>
    <xf numFmtId="0" fontId="31" fillId="2" borderId="6" xfId="0" applyFont="1" applyFill="1" applyBorder="1" applyAlignment="1">
      <alignment horizontal="center" wrapText="1"/>
    </xf>
    <xf numFmtId="0" fontId="31" fillId="2" borderId="0" xfId="0" applyFont="1" applyFill="1" applyAlignment="1">
      <alignment horizontal="center"/>
    </xf>
    <xf numFmtId="0" fontId="36" fillId="8" borderId="6" xfId="0" applyFont="1" applyFill="1" applyBorder="1" applyAlignment="1">
      <alignment horizontal="center"/>
    </xf>
    <xf numFmtId="0" fontId="29" fillId="5" borderId="6" xfId="0" applyFont="1" applyFill="1" applyBorder="1" applyAlignment="1">
      <alignment horizontal="center"/>
    </xf>
    <xf numFmtId="49" fontId="36" fillId="0" borderId="6" xfId="0" applyNumberFormat="1" applyFont="1" applyBorder="1" applyAlignment="1">
      <alignment horizontal="center"/>
    </xf>
    <xf numFmtId="0" fontId="36" fillId="5" borderId="6" xfId="0" applyFont="1" applyFill="1" applyBorder="1" applyAlignment="1">
      <alignment horizontal="center"/>
    </xf>
    <xf numFmtId="0" fontId="29" fillId="0" borderId="2" xfId="0" applyFont="1" applyBorder="1" applyAlignment="1">
      <alignment horizontal="center"/>
    </xf>
    <xf numFmtId="0" fontId="40" fillId="0" borderId="0" xfId="0" applyFont="1" applyAlignment="1">
      <alignment horizontal="center"/>
    </xf>
    <xf numFmtId="0" fontId="60" fillId="0" borderId="0" xfId="2" applyFont="1" applyAlignment="1">
      <alignment wrapText="1"/>
    </xf>
    <xf numFmtId="49" fontId="36" fillId="0" borderId="6" xfId="0" applyNumberFormat="1" applyFont="1" applyBorder="1" applyAlignment="1">
      <alignment horizontal="left"/>
    </xf>
    <xf numFmtId="0" fontId="36" fillId="0" borderId="6" xfId="0" applyFont="1" applyBorder="1"/>
    <xf numFmtId="166" fontId="36" fillId="0" borderId="6" xfId="0" applyNumberFormat="1" applyFont="1" applyBorder="1" applyAlignment="1">
      <alignment horizontal="center"/>
    </xf>
    <xf numFmtId="0" fontId="42" fillId="5" borderId="6" xfId="0" applyFont="1" applyFill="1" applyBorder="1" applyAlignment="1">
      <alignment horizontal="center"/>
    </xf>
    <xf numFmtId="3" fontId="29" fillId="5" borderId="6" xfId="0" applyNumberFormat="1" applyFont="1" applyFill="1" applyBorder="1" applyAlignment="1">
      <alignment horizontal="center"/>
    </xf>
    <xf numFmtId="3" fontId="42" fillId="5" borderId="6" xfId="0" applyNumberFormat="1" applyFont="1" applyFill="1" applyBorder="1" applyAlignment="1">
      <alignment horizontal="center"/>
    </xf>
    <xf numFmtId="0" fontId="29" fillId="5" borderId="6" xfId="2" applyFont="1" applyFill="1" applyBorder="1" applyAlignment="1">
      <alignment horizontal="center" wrapText="1"/>
    </xf>
    <xf numFmtId="0" fontId="42" fillId="5" borderId="6" xfId="2" applyFont="1" applyFill="1" applyBorder="1" applyAlignment="1">
      <alignment horizontal="center" wrapText="1"/>
    </xf>
    <xf numFmtId="0" fontId="36" fillId="3" borderId="6" xfId="0" applyFont="1" applyFill="1" applyBorder="1" applyAlignment="1">
      <alignment horizontal="center"/>
    </xf>
    <xf numFmtId="0" fontId="29" fillId="3" borderId="6" xfId="0" applyFont="1" applyFill="1" applyBorder="1" applyAlignment="1">
      <alignment horizontal="center"/>
    </xf>
    <xf numFmtId="0" fontId="29" fillId="3" borderId="6" xfId="0" applyFont="1" applyFill="1" applyBorder="1"/>
    <xf numFmtId="0" fontId="29" fillId="3" borderId="6" xfId="0" applyFont="1" applyFill="1" applyBorder="1" applyAlignment="1">
      <alignment horizontal="left"/>
    </xf>
    <xf numFmtId="2" fontId="36" fillId="0" borderId="6" xfId="0" applyNumberFormat="1" applyFont="1" applyBorder="1" applyAlignment="1">
      <alignment horizontal="center"/>
    </xf>
    <xf numFmtId="0" fontId="32" fillId="0" borderId="58" xfId="0" applyFont="1" applyBorder="1" applyAlignment="1">
      <alignment vertical="center"/>
    </xf>
    <xf numFmtId="0" fontId="32" fillId="7" borderId="16" xfId="0" applyFont="1" applyFill="1" applyBorder="1" applyAlignment="1">
      <alignment vertical="center"/>
    </xf>
    <xf numFmtId="0" fontId="32" fillId="7" borderId="52" xfId="0" applyFont="1" applyFill="1" applyBorder="1" applyAlignment="1">
      <alignment vertical="center"/>
    </xf>
    <xf numFmtId="0" fontId="32" fillId="3" borderId="6" xfId="0" applyFont="1" applyFill="1" applyBorder="1"/>
    <xf numFmtId="0" fontId="32" fillId="10" borderId="6" xfId="0" applyFont="1" applyFill="1" applyBorder="1" applyProtection="1">
      <protection locked="0"/>
    </xf>
    <xf numFmtId="2" fontId="29" fillId="3" borderId="6" xfId="0" applyNumberFormat="1" applyFont="1" applyFill="1" applyBorder="1" applyAlignment="1">
      <alignment horizontal="left"/>
    </xf>
    <xf numFmtId="0" fontId="32" fillId="0" borderId="0" xfId="0" applyFont="1" applyAlignment="1">
      <alignment horizontal="center" wrapText="1"/>
    </xf>
    <xf numFmtId="0" fontId="29" fillId="0" borderId="16" xfId="0" applyFont="1" applyBorder="1" applyAlignment="1">
      <alignment horizontal="center"/>
    </xf>
    <xf numFmtId="1" fontId="29" fillId="7" borderId="6" xfId="0" applyNumberFormat="1" applyFont="1" applyFill="1" applyBorder="1" applyAlignment="1">
      <alignment horizontal="center" vertical="center"/>
    </xf>
    <xf numFmtId="1" fontId="42" fillId="7" borderId="6" xfId="0" applyNumberFormat="1" applyFont="1" applyFill="1" applyBorder="1" applyAlignment="1">
      <alignment horizontal="center" vertical="center"/>
    </xf>
    <xf numFmtId="49" fontId="36" fillId="0" borderId="6" xfId="0" applyNumberFormat="1" applyFont="1" applyBorder="1"/>
    <xf numFmtId="49" fontId="36" fillId="0" borderId="6" xfId="0" applyNumberFormat="1" applyFont="1" applyBorder="1" applyAlignment="1">
      <alignment horizontal="center" wrapText="1"/>
    </xf>
    <xf numFmtId="0" fontId="30" fillId="0" borderId="0" xfId="0" applyFont="1" applyAlignment="1">
      <alignment horizontal="left" vertical="center" wrapText="1"/>
    </xf>
    <xf numFmtId="0" fontId="36" fillId="0" borderId="0" xfId="0" applyFont="1" applyAlignment="1">
      <alignment horizontal="left" vertical="top" wrapText="1"/>
    </xf>
    <xf numFmtId="3" fontId="36" fillId="0" borderId="0" xfId="0" applyNumberFormat="1" applyFont="1" applyAlignment="1">
      <alignment horizontal="left" vertical="top" wrapText="1"/>
    </xf>
    <xf numFmtId="0" fontId="29" fillId="0" borderId="0" xfId="0" applyFont="1" applyAlignment="1">
      <alignment horizontal="left" vertical="center" wrapText="1"/>
    </xf>
    <xf numFmtId="3" fontId="29" fillId="0" borderId="0" xfId="0" applyNumberFormat="1" applyFont="1" applyAlignment="1">
      <alignment horizontal="left" vertical="center" wrapText="1"/>
    </xf>
    <xf numFmtId="3" fontId="42" fillId="0" borderId="0" xfId="0" applyNumberFormat="1" applyFont="1" applyAlignment="1">
      <alignment horizontal="left" vertical="center" wrapText="1"/>
    </xf>
    <xf numFmtId="3" fontId="59" fillId="0" borderId="0" xfId="0" applyNumberFormat="1" applyFont="1" applyAlignment="1">
      <alignment horizontal="left" wrapText="1"/>
    </xf>
    <xf numFmtId="0" fontId="29" fillId="12" borderId="0" xfId="0" applyFont="1" applyFill="1"/>
    <xf numFmtId="49" fontId="29" fillId="12" borderId="6" xfId="0" applyNumberFormat="1" applyFont="1" applyFill="1" applyBorder="1" applyAlignment="1">
      <alignment horizontal="left"/>
    </xf>
    <xf numFmtId="0" fontId="29" fillId="12" borderId="6" xfId="0" applyFont="1" applyFill="1" applyBorder="1"/>
    <xf numFmtId="49" fontId="35" fillId="12" borderId="6" xfId="0" applyNumberFormat="1" applyFont="1" applyFill="1" applyBorder="1" applyAlignment="1">
      <alignment horizontal="center"/>
    </xf>
    <xf numFmtId="49" fontId="29" fillId="12" borderId="6" xfId="0" applyNumberFormat="1" applyFont="1" applyFill="1" applyBorder="1" applyAlignment="1">
      <alignment horizontal="center"/>
    </xf>
    <xf numFmtId="0" fontId="29" fillId="12" borderId="6" xfId="0" applyFont="1" applyFill="1" applyBorder="1" applyAlignment="1">
      <alignment horizontal="center"/>
    </xf>
    <xf numFmtId="0" fontId="29" fillId="12" borderId="6" xfId="0" applyFont="1" applyFill="1" applyBorder="1" applyAlignment="1">
      <alignment horizontal="center" wrapText="1"/>
    </xf>
    <xf numFmtId="166" fontId="29" fillId="12" borderId="6" xfId="0" applyNumberFormat="1" applyFont="1" applyFill="1" applyBorder="1" applyAlignment="1" applyProtection="1">
      <alignment horizontal="center" wrapText="1"/>
      <protection locked="0"/>
    </xf>
    <xf numFmtId="17" fontId="29" fillId="12" borderId="6" xfId="0" applyNumberFormat="1" applyFont="1" applyFill="1" applyBorder="1" applyAlignment="1">
      <alignment horizontal="center"/>
    </xf>
    <xf numFmtId="3" fontId="29" fillId="12" borderId="6" xfId="0" applyNumberFormat="1" applyFont="1" applyFill="1" applyBorder="1" applyAlignment="1">
      <alignment horizontal="center"/>
    </xf>
    <xf numFmtId="1" fontId="29" fillId="12" borderId="6" xfId="0" applyNumberFormat="1" applyFont="1" applyFill="1" applyBorder="1" applyAlignment="1">
      <alignment horizontal="center"/>
    </xf>
    <xf numFmtId="3" fontId="42" fillId="12" borderId="6" xfId="0" applyNumberFormat="1" applyFont="1" applyFill="1" applyBorder="1" applyAlignment="1">
      <alignment horizontal="center"/>
    </xf>
    <xf numFmtId="0" fontId="42" fillId="12" borderId="6" xfId="0" applyFont="1" applyFill="1" applyBorder="1" applyAlignment="1">
      <alignment horizontal="center"/>
    </xf>
    <xf numFmtId="1" fontId="42" fillId="12" borderId="6" xfId="0" applyNumberFormat="1" applyFont="1" applyFill="1" applyBorder="1" applyAlignment="1">
      <alignment horizontal="center"/>
    </xf>
    <xf numFmtId="0" fontId="29" fillId="12" borderId="0" xfId="0" applyFont="1" applyFill="1" applyAlignment="1">
      <alignment horizontal="center"/>
    </xf>
    <xf numFmtId="2" fontId="29" fillId="12" borderId="6" xfId="0" applyNumberFormat="1" applyFont="1" applyFill="1" applyBorder="1" applyAlignment="1">
      <alignment horizontal="center"/>
    </xf>
    <xf numFmtId="0" fontId="36" fillId="12" borderId="0" xfId="0" applyFont="1" applyFill="1" applyAlignment="1">
      <alignment horizontal="left"/>
    </xf>
    <xf numFmtId="49" fontId="29" fillId="12" borderId="6" xfId="1" applyNumberFormat="1" applyFont="1" applyFill="1" applyBorder="1" applyAlignment="1">
      <alignment wrapText="1"/>
    </xf>
    <xf numFmtId="49" fontId="29" fillId="12" borderId="6" xfId="2" applyNumberFormat="1" applyFont="1" applyFill="1" applyBorder="1" applyAlignment="1">
      <alignment horizontal="left" wrapText="1"/>
    </xf>
    <xf numFmtId="0" fontId="29" fillId="12" borderId="6" xfId="1" applyFont="1" applyFill="1" applyBorder="1" applyAlignment="1">
      <alignment wrapText="1"/>
    </xf>
    <xf numFmtId="0" fontId="29" fillId="12" borderId="6" xfId="2" applyFont="1" applyFill="1" applyBorder="1" applyAlignment="1">
      <alignment wrapText="1"/>
    </xf>
    <xf numFmtId="2" fontId="29" fillId="12" borderId="6" xfId="2" applyNumberFormat="1" applyFont="1" applyFill="1" applyBorder="1" applyAlignment="1">
      <alignment horizontal="center" wrapText="1"/>
    </xf>
    <xf numFmtId="0" fontId="29" fillId="12" borderId="6" xfId="2" applyFont="1" applyFill="1" applyBorder="1" applyAlignment="1">
      <alignment horizontal="center" wrapText="1"/>
    </xf>
    <xf numFmtId="166" fontId="29" fillId="12" borderId="6" xfId="2" applyNumberFormat="1" applyFont="1" applyFill="1" applyBorder="1" applyAlignment="1" applyProtection="1">
      <alignment horizontal="center" wrapText="1"/>
      <protection locked="0"/>
    </xf>
    <xf numFmtId="0" fontId="29" fillId="12" borderId="0" xfId="0" applyFont="1" applyFill="1" applyAlignment="1">
      <alignment wrapText="1"/>
    </xf>
    <xf numFmtId="0" fontId="36" fillId="12" borderId="0" xfId="0" applyFont="1" applyFill="1"/>
    <xf numFmtId="49" fontId="29" fillId="12" borderId="6" xfId="0" applyNumberFormat="1" applyFont="1" applyFill="1" applyBorder="1"/>
    <xf numFmtId="49" fontId="29" fillId="12" borderId="6" xfId="2" applyNumberFormat="1" applyFont="1" applyFill="1" applyBorder="1" applyAlignment="1">
      <alignment wrapText="1"/>
    </xf>
    <xf numFmtId="2" fontId="29" fillId="12" borderId="6" xfId="2" applyNumberFormat="1" applyFont="1" applyFill="1" applyBorder="1" applyAlignment="1">
      <alignment horizontal="center" vertical="center" wrapText="1"/>
    </xf>
    <xf numFmtId="49" fontId="29" fillId="12" borderId="6" xfId="2" applyNumberFormat="1" applyFont="1" applyFill="1" applyBorder="1" applyAlignment="1" applyProtection="1">
      <alignment horizontal="center" wrapText="1"/>
      <protection locked="0"/>
    </xf>
    <xf numFmtId="0" fontId="35" fillId="12" borderId="6" xfId="2" applyFont="1" applyFill="1" applyBorder="1" applyAlignment="1">
      <alignment horizontal="center" wrapText="1"/>
    </xf>
    <xf numFmtId="0" fontId="29" fillId="12" borderId="0" xfId="2" applyFont="1" applyFill="1"/>
    <xf numFmtId="0" fontId="36" fillId="12" borderId="6" xfId="2" applyFont="1" applyFill="1" applyBorder="1" applyAlignment="1">
      <alignment horizontal="center" wrapText="1"/>
    </xf>
    <xf numFmtId="0" fontId="42" fillId="12" borderId="6" xfId="2" applyFont="1" applyFill="1" applyBorder="1" applyAlignment="1">
      <alignment horizontal="center" wrapText="1"/>
    </xf>
    <xf numFmtId="2" fontId="29" fillId="12" borderId="5" xfId="2" applyNumberFormat="1" applyFont="1" applyFill="1" applyBorder="1" applyAlignment="1">
      <alignment horizontal="center" vertical="center" wrapText="1"/>
    </xf>
    <xf numFmtId="0" fontId="39" fillId="12" borderId="0" xfId="2" applyFont="1" applyFill="1"/>
    <xf numFmtId="0" fontId="38" fillId="12" borderId="6" xfId="2" applyFont="1" applyFill="1" applyBorder="1" applyAlignment="1">
      <alignment wrapText="1"/>
    </xf>
    <xf numFmtId="3" fontId="29" fillId="12" borderId="6" xfId="2" applyNumberFormat="1" applyFont="1" applyFill="1" applyBorder="1" applyAlignment="1">
      <alignment horizontal="center" wrapText="1"/>
    </xf>
    <xf numFmtId="49" fontId="29" fillId="12" borderId="6" xfId="1" applyNumberFormat="1" applyFont="1" applyFill="1" applyBorder="1" applyAlignment="1">
      <alignment horizontal="left" wrapText="1"/>
    </xf>
    <xf numFmtId="166" fontId="29" fillId="12" borderId="6" xfId="1" applyNumberFormat="1" applyFont="1" applyFill="1" applyBorder="1" applyAlignment="1" applyProtection="1">
      <alignment horizontal="center" wrapText="1"/>
      <protection locked="0"/>
    </xf>
    <xf numFmtId="0" fontId="36" fillId="12" borderId="0" xfId="0" applyFont="1" applyFill="1" applyAlignment="1">
      <alignment horizontal="center"/>
    </xf>
    <xf numFmtId="49" fontId="29" fillId="12" borderId="5" xfId="1" applyNumberFormat="1" applyFont="1" applyFill="1" applyBorder="1" applyAlignment="1">
      <alignment wrapText="1"/>
    </xf>
    <xf numFmtId="49" fontId="29" fillId="12" borderId="5" xfId="2" applyNumberFormat="1" applyFont="1" applyFill="1" applyBorder="1" applyAlignment="1">
      <alignment horizontal="left" wrapText="1"/>
    </xf>
    <xf numFmtId="0" fontId="29" fillId="12" borderId="5" xfId="0" applyFont="1" applyFill="1" applyBorder="1"/>
    <xf numFmtId="2" fontId="29" fillId="12" borderId="5" xfId="2" applyNumberFormat="1" applyFont="1" applyFill="1" applyBorder="1" applyAlignment="1">
      <alignment horizontal="center" wrapText="1"/>
    </xf>
    <xf numFmtId="49" fontId="35" fillId="12" borderId="5" xfId="0" applyNumberFormat="1" applyFont="1" applyFill="1" applyBorder="1" applyAlignment="1">
      <alignment horizontal="center"/>
    </xf>
    <xf numFmtId="49" fontId="29" fillId="12" borderId="5" xfId="0" applyNumberFormat="1" applyFont="1" applyFill="1" applyBorder="1" applyAlignment="1">
      <alignment horizontal="center"/>
    </xf>
    <xf numFmtId="0" fontId="29" fillId="12" borderId="5" xfId="0" applyFont="1" applyFill="1" applyBorder="1" applyAlignment="1">
      <alignment horizontal="center"/>
    </xf>
    <xf numFmtId="0" fontId="29" fillId="12" borderId="5" xfId="2" applyFont="1" applyFill="1" applyBorder="1" applyAlignment="1">
      <alignment horizontal="center" wrapText="1"/>
    </xf>
    <xf numFmtId="14" fontId="29" fillId="12" borderId="0" xfId="0" applyNumberFormat="1" applyFont="1" applyFill="1" applyAlignment="1">
      <alignment horizontal="center"/>
    </xf>
    <xf numFmtId="3" fontId="29" fillId="12" borderId="5" xfId="0" applyNumberFormat="1" applyFont="1" applyFill="1" applyBorder="1" applyAlignment="1">
      <alignment horizontal="center"/>
    </xf>
    <xf numFmtId="1" fontId="29" fillId="12" borderId="5" xfId="0" applyNumberFormat="1" applyFont="1" applyFill="1" applyBorder="1" applyAlignment="1">
      <alignment horizontal="center"/>
    </xf>
    <xf numFmtId="0" fontId="36" fillId="12" borderId="0" xfId="0" applyFont="1" applyFill="1" applyAlignment="1">
      <alignment wrapText="1"/>
    </xf>
    <xf numFmtId="0" fontId="29" fillId="12" borderId="6" xfId="0" applyFont="1" applyFill="1" applyBorder="1" applyAlignment="1">
      <alignment wrapText="1"/>
    </xf>
    <xf numFmtId="14" fontId="29" fillId="12" borderId="6" xfId="0" applyNumberFormat="1" applyFont="1" applyFill="1" applyBorder="1" applyAlignment="1">
      <alignment horizontal="center"/>
    </xf>
    <xf numFmtId="166" fontId="29" fillId="12" borderId="6" xfId="0" applyNumberFormat="1" applyFont="1" applyFill="1" applyBorder="1" applyAlignment="1" applyProtection="1">
      <alignment horizontal="center"/>
      <protection locked="0"/>
    </xf>
    <xf numFmtId="0" fontId="29" fillId="12" borderId="6" xfId="0" applyFont="1" applyFill="1" applyBorder="1" applyAlignment="1">
      <alignment horizontal="left"/>
    </xf>
    <xf numFmtId="0" fontId="29" fillId="12" borderId="0" xfId="2" applyFont="1" applyFill="1" applyAlignment="1">
      <alignment wrapText="1"/>
    </xf>
    <xf numFmtId="3" fontId="29" fillId="12" borderId="21" xfId="0" applyNumberFormat="1" applyFont="1" applyFill="1" applyBorder="1" applyAlignment="1">
      <alignment horizontal="center"/>
    </xf>
    <xf numFmtId="0" fontId="29" fillId="12" borderId="6" xfId="2" applyFont="1" applyFill="1" applyBorder="1" applyAlignment="1" applyProtection="1">
      <alignment horizontal="center" wrapText="1"/>
      <protection locked="0"/>
    </xf>
    <xf numFmtId="3" fontId="29" fillId="12" borderId="16" xfId="0" applyNumberFormat="1" applyFont="1" applyFill="1" applyBorder="1" applyAlignment="1">
      <alignment horizontal="center"/>
    </xf>
    <xf numFmtId="49" fontId="29" fillId="12" borderId="43" xfId="2" applyNumberFormat="1" applyFont="1" applyFill="1" applyBorder="1" applyAlignment="1">
      <alignment horizontal="left" wrapText="1"/>
    </xf>
    <xf numFmtId="49" fontId="29" fillId="12" borderId="43" xfId="2" applyNumberFormat="1" applyFont="1" applyFill="1" applyBorder="1" applyAlignment="1">
      <alignment wrapText="1"/>
    </xf>
    <xf numFmtId="0" fontId="38" fillId="12" borderId="43" xfId="2" applyFont="1" applyFill="1" applyBorder="1" applyAlignment="1">
      <alignment wrapText="1"/>
    </xf>
    <xf numFmtId="0" fontId="29" fillId="12" borderId="43" xfId="2" applyFont="1" applyFill="1" applyBorder="1" applyAlignment="1">
      <alignment wrapText="1"/>
    </xf>
    <xf numFmtId="2" fontId="29" fillId="12" borderId="43" xfId="2" applyNumberFormat="1" applyFont="1" applyFill="1" applyBorder="1" applyAlignment="1">
      <alignment horizontal="center" wrapText="1"/>
    </xf>
    <xf numFmtId="49" fontId="35" fillId="12" borderId="43" xfId="0" applyNumberFormat="1" applyFont="1" applyFill="1" applyBorder="1" applyAlignment="1">
      <alignment horizontal="center"/>
    </xf>
    <xf numFmtId="0" fontId="29" fillId="12" borderId="43" xfId="2" applyFont="1" applyFill="1" applyBorder="1" applyAlignment="1">
      <alignment horizontal="center" wrapText="1"/>
    </xf>
    <xf numFmtId="0" fontId="29" fillId="12" borderId="43" xfId="0" applyFont="1" applyFill="1" applyBorder="1" applyAlignment="1">
      <alignment horizontal="center"/>
    </xf>
    <xf numFmtId="0" fontId="29" fillId="12" borderId="56" xfId="0" applyFont="1" applyFill="1" applyBorder="1" applyAlignment="1">
      <alignment horizontal="center"/>
    </xf>
    <xf numFmtId="0" fontId="29" fillId="12" borderId="46" xfId="2" applyFont="1" applyFill="1" applyBorder="1" applyAlignment="1">
      <alignment horizontal="center" wrapText="1"/>
    </xf>
    <xf numFmtId="0" fontId="29" fillId="12" borderId="43" xfId="0" applyFont="1" applyFill="1" applyBorder="1" applyAlignment="1">
      <alignment horizontal="center" wrapText="1"/>
    </xf>
    <xf numFmtId="14" fontId="29" fillId="12" borderId="56" xfId="2" applyNumberFormat="1" applyFont="1" applyFill="1" applyBorder="1" applyAlignment="1" applyProtection="1">
      <alignment horizontal="center" wrapText="1"/>
      <protection locked="0"/>
    </xf>
    <xf numFmtId="49" fontId="36" fillId="12" borderId="6" xfId="1" applyNumberFormat="1" applyFont="1" applyFill="1" applyBorder="1" applyAlignment="1">
      <alignment horizontal="left" wrapText="1"/>
    </xf>
    <xf numFmtId="49" fontId="36" fillId="12" borderId="6" xfId="1" applyNumberFormat="1" applyFont="1" applyFill="1" applyBorder="1" applyAlignment="1">
      <alignment wrapText="1"/>
    </xf>
    <xf numFmtId="0" fontId="36" fillId="12" borderId="6" xfId="1" applyFont="1" applyFill="1" applyBorder="1" applyAlignment="1">
      <alignment wrapText="1"/>
    </xf>
    <xf numFmtId="0" fontId="36" fillId="12" borderId="6" xfId="2" applyFont="1" applyFill="1" applyBorder="1" applyAlignment="1">
      <alignment wrapText="1"/>
    </xf>
    <xf numFmtId="49" fontId="58" fillId="12" borderId="6" xfId="0" applyNumberFormat="1" applyFont="1" applyFill="1" applyBorder="1" applyAlignment="1">
      <alignment horizontal="center"/>
    </xf>
    <xf numFmtId="0" fontId="36" fillId="12" borderId="6" xfId="0" applyFont="1" applyFill="1" applyBorder="1" applyAlignment="1">
      <alignment horizontal="center"/>
    </xf>
    <xf numFmtId="0" fontId="36" fillId="12" borderId="6" xfId="0" applyFont="1" applyFill="1" applyBorder="1" applyAlignment="1">
      <alignment horizontal="center" wrapText="1"/>
    </xf>
    <xf numFmtId="166" fontId="36" fillId="12" borderId="6" xfId="2" applyNumberFormat="1" applyFont="1" applyFill="1" applyBorder="1" applyAlignment="1" applyProtection="1">
      <alignment horizontal="center" wrapText="1"/>
      <protection locked="0"/>
    </xf>
    <xf numFmtId="3" fontId="36" fillId="12" borderId="6" xfId="0" applyNumberFormat="1" applyFont="1" applyFill="1" applyBorder="1" applyAlignment="1">
      <alignment horizontal="center"/>
    </xf>
    <xf numFmtId="1" fontId="36" fillId="12" borderId="6" xfId="0" applyNumberFormat="1" applyFont="1" applyFill="1" applyBorder="1" applyAlignment="1">
      <alignment horizontal="center"/>
    </xf>
    <xf numFmtId="2" fontId="29" fillId="12" borderId="7" xfId="2" applyNumberFormat="1" applyFont="1" applyFill="1" applyBorder="1" applyAlignment="1">
      <alignment horizontal="center" vertical="center" wrapText="1"/>
    </xf>
    <xf numFmtId="2" fontId="29" fillId="12" borderId="43" xfId="2" applyNumberFormat="1" applyFont="1" applyFill="1" applyBorder="1" applyAlignment="1">
      <alignment horizontal="center" vertical="center" wrapText="1"/>
    </xf>
    <xf numFmtId="49" fontId="29" fillId="12" borderId="44" xfId="2" applyNumberFormat="1" applyFont="1" applyFill="1" applyBorder="1" applyAlignment="1">
      <alignment horizontal="left" wrapText="1"/>
    </xf>
    <xf numFmtId="2" fontId="29" fillId="12" borderId="21" xfId="2" applyNumberFormat="1" applyFont="1" applyFill="1" applyBorder="1" applyAlignment="1">
      <alignment horizontal="center" wrapText="1"/>
    </xf>
    <xf numFmtId="0" fontId="38" fillId="12" borderId="6" xfId="1" applyFont="1" applyFill="1" applyBorder="1" applyAlignment="1">
      <alignment wrapText="1"/>
    </xf>
    <xf numFmtId="3" fontId="36" fillId="12" borderId="21" xfId="0" applyNumberFormat="1" applyFont="1" applyFill="1" applyBorder="1" applyAlignment="1">
      <alignment horizontal="center"/>
    </xf>
    <xf numFmtId="0" fontId="38" fillId="12" borderId="16" xfId="1" applyFont="1" applyFill="1" applyBorder="1" applyAlignment="1">
      <alignment wrapText="1"/>
    </xf>
    <xf numFmtId="3" fontId="42" fillId="12" borderId="21" xfId="0" applyNumberFormat="1" applyFont="1" applyFill="1" applyBorder="1" applyAlignment="1">
      <alignment horizontal="center"/>
    </xf>
    <xf numFmtId="2" fontId="29" fillId="12" borderId="55" xfId="2" applyNumberFormat="1" applyFont="1" applyFill="1" applyBorder="1" applyAlignment="1">
      <alignment horizontal="center" wrapText="1"/>
    </xf>
    <xf numFmtId="3" fontId="29" fillId="12" borderId="44" xfId="0" applyNumberFormat="1" applyFont="1" applyFill="1" applyBorder="1" applyAlignment="1">
      <alignment horizontal="center"/>
    </xf>
    <xf numFmtId="3" fontId="29" fillId="12" borderId="55" xfId="0" applyNumberFormat="1" applyFont="1" applyFill="1" applyBorder="1" applyAlignment="1">
      <alignment horizontal="center"/>
    </xf>
    <xf numFmtId="1" fontId="29" fillId="12" borderId="6" xfId="0" applyNumberFormat="1" applyFont="1" applyFill="1" applyBorder="1" applyAlignment="1">
      <alignment horizontal="center" wrapText="1"/>
    </xf>
    <xf numFmtId="1" fontId="42" fillId="12" borderId="6" xfId="0" applyNumberFormat="1" applyFont="1" applyFill="1" applyBorder="1" applyAlignment="1">
      <alignment horizontal="center" wrapText="1"/>
    </xf>
    <xf numFmtId="3" fontId="32" fillId="3" borderId="0" xfId="0" applyNumberFormat="1" applyFont="1" applyFill="1" applyAlignment="1">
      <alignment horizontal="right" wrapText="1"/>
    </xf>
    <xf numFmtId="0" fontId="29" fillId="3" borderId="0" xfId="0" applyFont="1" applyFill="1" applyAlignment="1">
      <alignment horizontal="right"/>
    </xf>
    <xf numFmtId="0" fontId="32" fillId="3" borderId="0" xfId="0" applyFont="1" applyFill="1" applyAlignment="1">
      <alignment horizontal="right"/>
    </xf>
    <xf numFmtId="3" fontId="32" fillId="13" borderId="0" xfId="0" applyNumberFormat="1" applyFont="1" applyFill="1" applyAlignment="1">
      <alignment horizontal="right" wrapText="1"/>
    </xf>
    <xf numFmtId="0" fontId="40" fillId="3" borderId="0" xfId="0" applyFont="1" applyFill="1" applyAlignment="1">
      <alignment horizontal="right"/>
    </xf>
    <xf numFmtId="0" fontId="29" fillId="14" borderId="0" xfId="0" applyFont="1" applyFill="1" applyAlignment="1">
      <alignment horizontal="center" wrapText="1"/>
    </xf>
    <xf numFmtId="0" fontId="29" fillId="14" borderId="0" xfId="0" applyFont="1" applyFill="1" applyAlignment="1">
      <alignment horizontal="center"/>
    </xf>
    <xf numFmtId="0" fontId="29" fillId="14" borderId="6" xfId="0" applyFont="1" applyFill="1" applyBorder="1" applyAlignment="1">
      <alignment horizontal="left"/>
    </xf>
    <xf numFmtId="49" fontId="36" fillId="14" borderId="6" xfId="0" applyNumberFormat="1" applyFont="1" applyFill="1" applyBorder="1" applyAlignment="1">
      <alignment horizontal="left"/>
    </xf>
    <xf numFmtId="0" fontId="36" fillId="14" borderId="6" xfId="0" applyFont="1" applyFill="1" applyBorder="1"/>
    <xf numFmtId="0" fontId="36" fillId="14" borderId="6" xfId="0" applyFont="1" applyFill="1" applyBorder="1" applyAlignment="1">
      <alignment wrapText="1"/>
    </xf>
    <xf numFmtId="49" fontId="35" fillId="14" borderId="6" xfId="0" applyNumberFormat="1" applyFont="1" applyFill="1" applyBorder="1" applyAlignment="1">
      <alignment horizontal="center"/>
    </xf>
    <xf numFmtId="49" fontId="36" fillId="14" borderId="6" xfId="0" applyNumberFormat="1" applyFont="1" applyFill="1" applyBorder="1" applyAlignment="1">
      <alignment horizontal="center"/>
    </xf>
    <xf numFmtId="0" fontId="36" fillId="14" borderId="6" xfId="0" applyFont="1" applyFill="1" applyBorder="1" applyAlignment="1">
      <alignment horizontal="center"/>
    </xf>
    <xf numFmtId="0" fontId="36" fillId="14" borderId="6" xfId="0" applyFont="1" applyFill="1" applyBorder="1" applyAlignment="1">
      <alignment horizontal="center" wrapText="1"/>
    </xf>
    <xf numFmtId="166" fontId="36" fillId="14" borderId="6" xfId="0" applyNumberFormat="1" applyFont="1" applyFill="1" applyBorder="1" applyAlignment="1">
      <alignment horizontal="center"/>
    </xf>
    <xf numFmtId="3" fontId="36" fillId="14" borderId="16" xfId="0" applyNumberFormat="1" applyFont="1" applyFill="1" applyBorder="1" applyAlignment="1">
      <alignment horizontal="center"/>
    </xf>
    <xf numFmtId="0" fontId="29" fillId="14" borderId="6" xfId="0" applyFont="1" applyFill="1" applyBorder="1" applyAlignment="1">
      <alignment horizontal="center"/>
    </xf>
    <xf numFmtId="3" fontId="29" fillId="14" borderId="6" xfId="0" applyNumberFormat="1" applyFont="1" applyFill="1" applyBorder="1" applyAlignment="1">
      <alignment horizontal="center"/>
    </xf>
    <xf numFmtId="1" fontId="29" fillId="14" borderId="6" xfId="0" applyNumberFormat="1" applyFont="1" applyFill="1" applyBorder="1" applyAlignment="1">
      <alignment horizontal="center"/>
    </xf>
    <xf numFmtId="0" fontId="29" fillId="14" borderId="0" xfId="0" applyFont="1" applyFill="1" applyAlignment="1">
      <alignment horizontal="left" vertical="center" wrapText="1"/>
    </xf>
    <xf numFmtId="3" fontId="36" fillId="14" borderId="0" xfId="0" applyNumberFormat="1" applyFont="1" applyFill="1" applyAlignment="1">
      <alignment horizontal="left" vertical="top" wrapText="1"/>
    </xf>
    <xf numFmtId="3" fontId="29" fillId="14" borderId="0" xfId="0" applyNumberFormat="1" applyFont="1" applyFill="1" applyAlignment="1">
      <alignment horizontal="left" vertical="center" wrapText="1"/>
    </xf>
    <xf numFmtId="0" fontId="32" fillId="14" borderId="0" xfId="0" applyFont="1" applyFill="1"/>
    <xf numFmtId="3" fontId="32" fillId="14" borderId="0" xfId="0" applyNumberFormat="1" applyFont="1" applyFill="1" applyAlignment="1">
      <alignment horizontal="right" wrapText="1"/>
    </xf>
    <xf numFmtId="0" fontId="29" fillId="14" borderId="0" xfId="0" applyFont="1" applyFill="1"/>
    <xf numFmtId="2" fontId="29" fillId="14" borderId="6" xfId="0" applyNumberFormat="1" applyFont="1" applyFill="1" applyBorder="1" applyAlignment="1">
      <alignment horizontal="left"/>
    </xf>
    <xf numFmtId="0" fontId="42" fillId="14" borderId="6" xfId="0" applyFont="1" applyFill="1" applyBorder="1" applyAlignment="1">
      <alignment horizontal="center"/>
    </xf>
    <xf numFmtId="3" fontId="42" fillId="14" borderId="6" xfId="0" applyNumberFormat="1" applyFont="1" applyFill="1" applyBorder="1" applyAlignment="1">
      <alignment horizontal="center"/>
    </xf>
    <xf numFmtId="1" fontId="42" fillId="14" borderId="6" xfId="0" applyNumberFormat="1" applyFont="1" applyFill="1" applyBorder="1" applyAlignment="1">
      <alignment horizontal="center"/>
    </xf>
    <xf numFmtId="49" fontId="29" fillId="14" borderId="6" xfId="0" applyNumberFormat="1" applyFont="1" applyFill="1" applyBorder="1" applyAlignment="1">
      <alignment horizontal="left"/>
    </xf>
    <xf numFmtId="49" fontId="29" fillId="14" borderId="6" xfId="0" applyNumberFormat="1" applyFont="1" applyFill="1" applyBorder="1" applyAlignment="1">
      <alignment wrapText="1"/>
    </xf>
    <xf numFmtId="0" fontId="29" fillId="14" borderId="6" xfId="0" applyFont="1" applyFill="1" applyBorder="1"/>
    <xf numFmtId="0" fontId="29" fillId="14" borderId="6" xfId="0" applyFont="1" applyFill="1" applyBorder="1" applyAlignment="1">
      <alignment wrapText="1"/>
    </xf>
    <xf numFmtId="2" fontId="29" fillId="14" borderId="6" xfId="0" applyNumberFormat="1" applyFont="1" applyFill="1" applyBorder="1" applyAlignment="1">
      <alignment horizontal="center"/>
    </xf>
    <xf numFmtId="49" fontId="29" fillId="14" borderId="6" xfId="0" applyNumberFormat="1" applyFont="1" applyFill="1" applyBorder="1" applyAlignment="1">
      <alignment horizontal="center"/>
    </xf>
    <xf numFmtId="0" fontId="29" fillId="14" borderId="6" xfId="0" applyFont="1" applyFill="1" applyBorder="1" applyAlignment="1">
      <alignment horizontal="center" wrapText="1"/>
    </xf>
    <xf numFmtId="166" fontId="29" fillId="14" borderId="6" xfId="0" applyNumberFormat="1" applyFont="1" applyFill="1" applyBorder="1" applyAlignment="1" applyProtection="1">
      <alignment horizontal="center"/>
      <protection locked="0"/>
    </xf>
    <xf numFmtId="17" fontId="29" fillId="14" borderId="6" xfId="0" applyNumberFormat="1" applyFont="1" applyFill="1" applyBorder="1" applyAlignment="1">
      <alignment horizontal="center"/>
    </xf>
    <xf numFmtId="49" fontId="29" fillId="14" borderId="43" xfId="0" applyNumberFormat="1" applyFont="1" applyFill="1" applyBorder="1" applyAlignment="1">
      <alignment horizontal="left"/>
    </xf>
    <xf numFmtId="49" fontId="29" fillId="14" borderId="43" xfId="0" applyNumberFormat="1" applyFont="1" applyFill="1" applyBorder="1" applyAlignment="1">
      <alignment wrapText="1"/>
    </xf>
    <xf numFmtId="0" fontId="29" fillId="14" borderId="43" xfId="0" applyFont="1" applyFill="1" applyBorder="1"/>
    <xf numFmtId="0" fontId="29" fillId="14" borderId="43" xfId="0" applyFont="1" applyFill="1" applyBorder="1" applyAlignment="1">
      <alignment wrapText="1"/>
    </xf>
    <xf numFmtId="166" fontId="29" fillId="14" borderId="6" xfId="0" applyNumberFormat="1" applyFont="1" applyFill="1" applyBorder="1" applyAlignment="1" applyProtection="1">
      <alignment horizontal="center" wrapText="1"/>
      <protection locked="0"/>
    </xf>
    <xf numFmtId="2" fontId="29" fillId="14" borderId="6" xfId="0" applyNumberFormat="1" applyFont="1" applyFill="1" applyBorder="1" applyAlignment="1">
      <alignment horizontal="center" vertical="center"/>
    </xf>
    <xf numFmtId="14" fontId="29" fillId="14" borderId="6" xfId="0" applyNumberFormat="1" applyFont="1" applyFill="1" applyBorder="1" applyAlignment="1" applyProtection="1">
      <alignment horizontal="center" wrapText="1"/>
      <protection locked="0"/>
    </xf>
    <xf numFmtId="0" fontId="36" fillId="14" borderId="0" xfId="0" applyFont="1" applyFill="1"/>
    <xf numFmtId="0" fontId="36" fillId="14" borderId="0" xfId="0" applyFont="1" applyFill="1" applyAlignment="1">
      <alignment horizontal="center"/>
    </xf>
    <xf numFmtId="0" fontId="29" fillId="14" borderId="6" xfId="2" applyFont="1" applyFill="1" applyBorder="1" applyAlignment="1">
      <alignment wrapText="1"/>
    </xf>
    <xf numFmtId="49" fontId="29" fillId="14" borderId="6" xfId="2" applyNumberFormat="1" applyFont="1" applyFill="1" applyBorder="1" applyAlignment="1">
      <alignment wrapText="1"/>
    </xf>
    <xf numFmtId="2" fontId="29" fillId="14" borderId="6" xfId="2" applyNumberFormat="1" applyFont="1" applyFill="1" applyBorder="1" applyAlignment="1">
      <alignment horizontal="center" wrapText="1"/>
    </xf>
    <xf numFmtId="0" fontId="29" fillId="14" borderId="6" xfId="2" applyFont="1" applyFill="1" applyBorder="1" applyAlignment="1">
      <alignment horizontal="center" wrapText="1"/>
    </xf>
    <xf numFmtId="166" fontId="29" fillId="14" borderId="6" xfId="2" applyNumberFormat="1" applyFont="1" applyFill="1" applyBorder="1" applyAlignment="1" applyProtection="1">
      <alignment horizontal="center" wrapText="1"/>
      <protection locked="0"/>
    </xf>
    <xf numFmtId="49" fontId="29" fillId="14" borderId="6" xfId="3" applyNumberFormat="1" applyFont="1" applyFill="1" applyBorder="1" applyAlignment="1">
      <alignment horizontal="center"/>
    </xf>
    <xf numFmtId="0" fontId="29" fillId="14" borderId="0" xfId="0" applyFont="1" applyFill="1" applyAlignment="1">
      <alignment wrapText="1"/>
    </xf>
    <xf numFmtId="0" fontId="42" fillId="14" borderId="6" xfId="2" applyFont="1" applyFill="1" applyBorder="1" applyAlignment="1">
      <alignment horizontal="center" wrapText="1"/>
    </xf>
    <xf numFmtId="49" fontId="42" fillId="14" borderId="6" xfId="3" applyNumberFormat="1" applyFont="1" applyFill="1" applyBorder="1" applyAlignment="1">
      <alignment horizontal="center"/>
    </xf>
    <xf numFmtId="49" fontId="29" fillId="14" borderId="6" xfId="0" applyNumberFormat="1" applyFont="1" applyFill="1" applyBorder="1"/>
    <xf numFmtId="2" fontId="29" fillId="14" borderId="6" xfId="2" applyNumberFormat="1" applyFont="1" applyFill="1" applyBorder="1" applyAlignment="1">
      <alignment horizontal="center" vertical="center" wrapText="1"/>
    </xf>
    <xf numFmtId="49" fontId="29" fillId="14" borderId="6" xfId="2" applyNumberFormat="1" applyFont="1" applyFill="1" applyBorder="1" applyAlignment="1" applyProtection="1">
      <alignment horizontal="center" wrapText="1"/>
      <protection locked="0"/>
    </xf>
    <xf numFmtId="0" fontId="35" fillId="14" borderId="6" xfId="2" applyFont="1" applyFill="1" applyBorder="1" applyAlignment="1">
      <alignment horizontal="center" wrapText="1"/>
    </xf>
    <xf numFmtId="2" fontId="29" fillId="14" borderId="7" xfId="2" applyNumberFormat="1" applyFont="1" applyFill="1" applyBorder="1" applyAlignment="1">
      <alignment horizontal="center" vertical="center" wrapText="1"/>
    </xf>
    <xf numFmtId="0" fontId="38" fillId="14" borderId="6" xfId="2" applyFont="1" applyFill="1" applyBorder="1" applyAlignment="1">
      <alignment wrapText="1"/>
    </xf>
    <xf numFmtId="1" fontId="29" fillId="14" borderId="6" xfId="0" applyNumberFormat="1" applyFont="1" applyFill="1" applyBorder="1" applyAlignment="1">
      <alignment horizontal="center" wrapText="1"/>
    </xf>
    <xf numFmtId="0" fontId="39" fillId="14" borderId="0" xfId="2" applyFont="1" applyFill="1"/>
    <xf numFmtId="3" fontId="29" fillId="14" borderId="6" xfId="2" applyNumberFormat="1" applyFont="1" applyFill="1" applyBorder="1" applyAlignment="1">
      <alignment horizontal="center" wrapText="1"/>
    </xf>
    <xf numFmtId="0" fontId="53" fillId="14" borderId="6" xfId="0" applyFont="1" applyFill="1" applyBorder="1"/>
    <xf numFmtId="2" fontId="29" fillId="14" borderId="5" xfId="2" applyNumberFormat="1" applyFont="1" applyFill="1" applyBorder="1" applyAlignment="1">
      <alignment horizontal="center" vertical="center" wrapText="1"/>
    </xf>
    <xf numFmtId="2" fontId="29" fillId="14" borderId="43" xfId="2" applyNumberFormat="1" applyFont="1" applyFill="1" applyBorder="1" applyAlignment="1">
      <alignment horizontal="center" vertical="center" wrapText="1"/>
    </xf>
    <xf numFmtId="49" fontId="29" fillId="14" borderId="6" xfId="1" applyNumberFormat="1" applyFont="1" applyFill="1" applyBorder="1" applyAlignment="1">
      <alignment horizontal="left" wrapText="1"/>
    </xf>
    <xf numFmtId="0" fontId="29" fillId="14" borderId="6" xfId="1" applyFont="1" applyFill="1" applyBorder="1" applyAlignment="1">
      <alignment wrapText="1"/>
    </xf>
    <xf numFmtId="166" fontId="29" fillId="14" borderId="6" xfId="1" applyNumberFormat="1" applyFont="1" applyFill="1" applyBorder="1" applyAlignment="1" applyProtection="1">
      <alignment horizontal="center" wrapText="1"/>
      <protection locked="0"/>
    </xf>
    <xf numFmtId="0" fontId="36" fillId="14" borderId="0" xfId="0" applyFont="1" applyFill="1" applyAlignment="1">
      <alignment horizontal="left"/>
    </xf>
    <xf numFmtId="49" fontId="29" fillId="14" borderId="6" xfId="1" applyNumberFormat="1" applyFont="1" applyFill="1" applyBorder="1" applyAlignment="1">
      <alignment wrapText="1"/>
    </xf>
    <xf numFmtId="49" fontId="29" fillId="14" borderId="6" xfId="2" applyNumberFormat="1" applyFont="1" applyFill="1" applyBorder="1" applyAlignment="1">
      <alignment horizontal="left" wrapText="1"/>
    </xf>
    <xf numFmtId="49" fontId="29" fillId="14" borderId="5" xfId="1" applyNumberFormat="1" applyFont="1" applyFill="1" applyBorder="1" applyAlignment="1">
      <alignment wrapText="1"/>
    </xf>
    <xf numFmtId="49" fontId="29" fillId="14" borderId="5" xfId="2" applyNumberFormat="1" applyFont="1" applyFill="1" applyBorder="1" applyAlignment="1">
      <alignment horizontal="left" wrapText="1"/>
    </xf>
    <xf numFmtId="0" fontId="29" fillId="14" borderId="5" xfId="0" applyFont="1" applyFill="1" applyBorder="1" applyAlignment="1">
      <alignment wrapText="1"/>
    </xf>
    <xf numFmtId="0" fontId="29" fillId="14" borderId="5" xfId="0" applyFont="1" applyFill="1" applyBorder="1"/>
    <xf numFmtId="2" fontId="29" fillId="14" borderId="5" xfId="2" applyNumberFormat="1" applyFont="1" applyFill="1" applyBorder="1" applyAlignment="1">
      <alignment horizontal="center" wrapText="1"/>
    </xf>
    <xf numFmtId="49" fontId="35" fillId="14" borderId="5" xfId="0" applyNumberFormat="1" applyFont="1" applyFill="1" applyBorder="1" applyAlignment="1">
      <alignment horizontal="center"/>
    </xf>
    <xf numFmtId="0" fontId="29" fillId="14" borderId="5" xfId="0" applyFont="1" applyFill="1" applyBorder="1" applyAlignment="1">
      <alignment horizontal="center"/>
    </xf>
    <xf numFmtId="0" fontId="29" fillId="14" borderId="5" xfId="2" applyFont="1" applyFill="1" applyBorder="1" applyAlignment="1">
      <alignment horizontal="center" wrapText="1"/>
    </xf>
    <xf numFmtId="14" fontId="29" fillId="14" borderId="5" xfId="0" applyNumberFormat="1" applyFont="1" applyFill="1" applyBorder="1" applyAlignment="1">
      <alignment horizontal="center"/>
    </xf>
    <xf numFmtId="3" fontId="29" fillId="14" borderId="5" xfId="0" applyNumberFormat="1" applyFont="1" applyFill="1" applyBorder="1" applyAlignment="1">
      <alignment horizontal="center"/>
    </xf>
    <xf numFmtId="1" fontId="29" fillId="14" borderId="5" xfId="0" applyNumberFormat="1" applyFont="1" applyFill="1" applyBorder="1" applyAlignment="1">
      <alignment horizontal="center"/>
    </xf>
    <xf numFmtId="0" fontId="29" fillId="14" borderId="6" xfId="0" applyFont="1" applyFill="1" applyBorder="1" applyAlignment="1">
      <alignment vertical="top" wrapText="1"/>
    </xf>
    <xf numFmtId="0" fontId="32" fillId="14" borderId="6" xfId="2" applyFont="1" applyFill="1" applyBorder="1" applyAlignment="1">
      <alignment horizontal="center" wrapText="1"/>
    </xf>
    <xf numFmtId="0" fontId="32" fillId="14" borderId="6" xfId="0" applyFont="1" applyFill="1" applyBorder="1" applyAlignment="1">
      <alignment horizontal="center"/>
    </xf>
    <xf numFmtId="0" fontId="54" fillId="14" borderId="6" xfId="2" applyFont="1" applyFill="1" applyBorder="1" applyAlignment="1">
      <alignment horizontal="center" wrapText="1"/>
    </xf>
    <xf numFmtId="0" fontId="54" fillId="14" borderId="6" xfId="0" applyFont="1" applyFill="1" applyBorder="1" applyAlignment="1">
      <alignment horizontal="center"/>
    </xf>
    <xf numFmtId="0" fontId="29" fillId="14" borderId="0" xfId="2" applyFont="1" applyFill="1" applyAlignment="1">
      <alignment wrapText="1"/>
    </xf>
    <xf numFmtId="49" fontId="58" fillId="14" borderId="6" xfId="0" applyNumberFormat="1" applyFont="1" applyFill="1" applyBorder="1" applyAlignment="1">
      <alignment horizontal="center"/>
    </xf>
    <xf numFmtId="166" fontId="29" fillId="14" borderId="6" xfId="2" applyNumberFormat="1" applyFont="1" applyFill="1" applyBorder="1" applyAlignment="1">
      <alignment horizontal="center" wrapText="1"/>
    </xf>
    <xf numFmtId="0" fontId="29" fillId="14" borderId="16" xfId="2" applyFont="1" applyFill="1" applyBorder="1" applyAlignment="1">
      <alignment horizontal="center" wrapText="1"/>
    </xf>
    <xf numFmtId="0" fontId="53" fillId="14" borderId="0" xfId="0" applyFont="1" applyFill="1"/>
    <xf numFmtId="0" fontId="29" fillId="14" borderId="0" xfId="0" applyFont="1" applyFill="1" applyAlignment="1">
      <alignment horizontal="left"/>
    </xf>
    <xf numFmtId="3" fontId="29" fillId="14" borderId="16" xfId="0" applyNumberFormat="1" applyFont="1" applyFill="1" applyBorder="1" applyAlignment="1">
      <alignment horizontal="center"/>
    </xf>
    <xf numFmtId="3" fontId="42" fillId="14" borderId="21" xfId="0" applyNumberFormat="1" applyFont="1" applyFill="1" applyBorder="1" applyAlignment="1">
      <alignment horizontal="center"/>
    </xf>
    <xf numFmtId="0" fontId="36" fillId="14" borderId="6" xfId="0" applyFont="1" applyFill="1" applyBorder="1" applyAlignment="1">
      <alignment horizontal="left"/>
    </xf>
    <xf numFmtId="49" fontId="36" fillId="14" borderId="6" xfId="2" applyNumberFormat="1" applyFont="1" applyFill="1" applyBorder="1" applyAlignment="1">
      <alignment wrapText="1"/>
    </xf>
    <xf numFmtId="0" fontId="36" fillId="14" borderId="6" xfId="2" applyFont="1" applyFill="1" applyBorder="1" applyAlignment="1">
      <alignment wrapText="1"/>
    </xf>
    <xf numFmtId="2" fontId="36" fillId="14" borderId="6" xfId="2" applyNumberFormat="1" applyFont="1" applyFill="1" applyBorder="1" applyAlignment="1">
      <alignment horizontal="center" wrapText="1"/>
    </xf>
    <xf numFmtId="166" fontId="36" fillId="14" borderId="6" xfId="2" applyNumberFormat="1" applyFont="1" applyFill="1" applyBorder="1" applyAlignment="1" applyProtection="1">
      <alignment horizontal="center" wrapText="1"/>
      <protection locked="0"/>
    </xf>
    <xf numFmtId="3" fontId="29" fillId="14" borderId="21" xfId="0" applyNumberFormat="1" applyFont="1" applyFill="1" applyBorder="1" applyAlignment="1">
      <alignment horizontal="center"/>
    </xf>
    <xf numFmtId="49" fontId="29" fillId="14" borderId="48" xfId="2" applyNumberFormat="1" applyFont="1" applyFill="1" applyBorder="1" applyAlignment="1">
      <alignment horizontal="left" wrapText="1"/>
    </xf>
    <xf numFmtId="49" fontId="29" fillId="14" borderId="48" xfId="2" applyNumberFormat="1" applyFont="1" applyFill="1" applyBorder="1" applyAlignment="1">
      <alignment wrapText="1"/>
    </xf>
    <xf numFmtId="0" fontId="38" fillId="14" borderId="48" xfId="2" applyFont="1" applyFill="1" applyBorder="1" applyAlignment="1">
      <alignment wrapText="1"/>
    </xf>
    <xf numFmtId="0" fontId="29" fillId="14" borderId="48" xfId="2" applyFont="1" applyFill="1" applyBorder="1" applyAlignment="1">
      <alignment wrapText="1"/>
    </xf>
    <xf numFmtId="2" fontId="29" fillId="14" borderId="48" xfId="2" applyNumberFormat="1" applyFont="1" applyFill="1" applyBorder="1" applyAlignment="1">
      <alignment horizontal="center" vertical="center" wrapText="1"/>
    </xf>
    <xf numFmtId="49" fontId="35" fillId="14" borderId="48" xfId="0" applyNumberFormat="1" applyFont="1" applyFill="1" applyBorder="1" applyAlignment="1">
      <alignment horizontal="center"/>
    </xf>
    <xf numFmtId="0" fontId="29" fillId="14" borderId="48" xfId="2" applyFont="1" applyFill="1" applyBorder="1" applyAlignment="1">
      <alignment horizontal="center" wrapText="1"/>
    </xf>
    <xf numFmtId="0" fontId="29" fillId="14" borderId="48" xfId="0" applyFont="1" applyFill="1" applyBorder="1" applyAlignment="1">
      <alignment horizontal="center" wrapText="1"/>
    </xf>
    <xf numFmtId="0" fontId="29" fillId="14" borderId="49" xfId="0" applyFont="1" applyFill="1" applyBorder="1" applyAlignment="1">
      <alignment horizontal="center" wrapText="1"/>
    </xf>
    <xf numFmtId="0" fontId="29" fillId="14" borderId="54" xfId="2" applyFont="1" applyFill="1" applyBorder="1" applyAlignment="1">
      <alignment horizontal="center" wrapText="1"/>
    </xf>
    <xf numFmtId="14" fontId="29" fillId="14" borderId="49" xfId="2" applyNumberFormat="1" applyFont="1" applyFill="1" applyBorder="1" applyAlignment="1" applyProtection="1">
      <alignment horizontal="center" wrapText="1"/>
      <protection locked="0"/>
    </xf>
    <xf numFmtId="0" fontId="29" fillId="14" borderId="16" xfId="0" applyFont="1" applyFill="1" applyBorder="1" applyAlignment="1">
      <alignment horizontal="center"/>
    </xf>
    <xf numFmtId="0" fontId="29" fillId="14" borderId="21" xfId="2" applyFont="1" applyFill="1" applyBorder="1" applyAlignment="1">
      <alignment horizontal="center" wrapText="1"/>
    </xf>
    <xf numFmtId="14" fontId="29" fillId="14" borderId="16" xfId="2" applyNumberFormat="1" applyFont="1" applyFill="1" applyBorder="1" applyAlignment="1" applyProtection="1">
      <alignment horizontal="center" wrapText="1"/>
      <protection locked="0"/>
    </xf>
    <xf numFmtId="3" fontId="29" fillId="14" borderId="43" xfId="0" applyNumberFormat="1" applyFont="1" applyFill="1" applyBorder="1" applyAlignment="1">
      <alignment horizontal="center"/>
    </xf>
    <xf numFmtId="0" fontId="31" fillId="14" borderId="0" xfId="0" applyFont="1" applyFill="1" applyAlignment="1">
      <alignment horizontal="center"/>
    </xf>
    <xf numFmtId="49" fontId="36" fillId="14" borderId="6" xfId="1" applyNumberFormat="1" applyFont="1" applyFill="1" applyBorder="1" applyAlignment="1">
      <alignment horizontal="left" wrapText="1"/>
    </xf>
    <xf numFmtId="49" fontId="36" fillId="14" borderId="6" xfId="1" applyNumberFormat="1" applyFont="1" applyFill="1" applyBorder="1" applyAlignment="1">
      <alignment wrapText="1"/>
    </xf>
    <xf numFmtId="0" fontId="36" fillId="14" borderId="6" xfId="1" applyFont="1" applyFill="1" applyBorder="1" applyAlignment="1">
      <alignment wrapText="1"/>
    </xf>
    <xf numFmtId="0" fontId="36" fillId="14" borderId="6" xfId="2" applyFont="1" applyFill="1" applyBorder="1" applyAlignment="1">
      <alignment horizontal="center" wrapText="1"/>
    </xf>
    <xf numFmtId="3" fontId="36" fillId="14" borderId="6" xfId="0" applyNumberFormat="1" applyFont="1" applyFill="1" applyBorder="1" applyAlignment="1">
      <alignment horizontal="center"/>
    </xf>
    <xf numFmtId="1" fontId="36" fillId="14" borderId="6" xfId="0" applyNumberFormat="1" applyFont="1" applyFill="1" applyBorder="1" applyAlignment="1">
      <alignment horizontal="center"/>
    </xf>
    <xf numFmtId="49" fontId="36" fillId="14" borderId="6" xfId="2" applyNumberFormat="1" applyFont="1" applyFill="1" applyBorder="1" applyAlignment="1">
      <alignment horizontal="left" wrapText="1"/>
    </xf>
    <xf numFmtId="49" fontId="36" fillId="14" borderId="44" xfId="2" applyNumberFormat="1" applyFont="1" applyFill="1" applyBorder="1" applyAlignment="1">
      <alignment horizontal="left" wrapText="1"/>
    </xf>
    <xf numFmtId="2" fontId="36" fillId="14" borderId="21" xfId="2" applyNumberFormat="1" applyFont="1" applyFill="1" applyBorder="1" applyAlignment="1">
      <alignment horizontal="center" wrapText="1"/>
    </xf>
    <xf numFmtId="49" fontId="36" fillId="14" borderId="44" xfId="1" applyNumberFormat="1" applyFont="1" applyFill="1" applyBorder="1" applyAlignment="1">
      <alignment wrapText="1"/>
    </xf>
    <xf numFmtId="49" fontId="29" fillId="14" borderId="44" xfId="1" applyNumberFormat="1" applyFont="1" applyFill="1" applyBorder="1" applyAlignment="1">
      <alignment wrapText="1"/>
    </xf>
    <xf numFmtId="2" fontId="29" fillId="14" borderId="21" xfId="2" applyNumberFormat="1" applyFont="1" applyFill="1" applyBorder="1" applyAlignment="1">
      <alignment horizontal="center" wrapText="1"/>
    </xf>
    <xf numFmtId="2" fontId="29" fillId="14" borderId="46" xfId="2" applyNumberFormat="1" applyFont="1" applyFill="1" applyBorder="1" applyAlignment="1">
      <alignment horizontal="center" wrapText="1"/>
    </xf>
    <xf numFmtId="0" fontId="39" fillId="14" borderId="0" xfId="0" applyFont="1" applyFill="1"/>
    <xf numFmtId="49" fontId="36" fillId="14" borderId="45" xfId="1" applyNumberFormat="1" applyFont="1" applyFill="1" applyBorder="1" applyAlignment="1">
      <alignment wrapText="1"/>
    </xf>
    <xf numFmtId="2" fontId="36" fillId="14" borderId="46" xfId="2" applyNumberFormat="1" applyFont="1" applyFill="1" applyBorder="1" applyAlignment="1">
      <alignment horizontal="center" wrapText="1"/>
    </xf>
    <xf numFmtId="2" fontId="36" fillId="14" borderId="5" xfId="2" applyNumberFormat="1" applyFont="1" applyFill="1" applyBorder="1" applyAlignment="1">
      <alignment horizontal="center" vertical="center" wrapText="1"/>
    </xf>
    <xf numFmtId="3" fontId="42" fillId="14" borderId="16" xfId="0" applyNumberFormat="1" applyFont="1" applyFill="1" applyBorder="1" applyAlignment="1">
      <alignment horizontal="center"/>
    </xf>
    <xf numFmtId="49" fontId="36" fillId="14" borderId="5" xfId="2" applyNumberFormat="1" applyFont="1" applyFill="1" applyBorder="1" applyAlignment="1">
      <alignment horizontal="left" wrapText="1"/>
    </xf>
    <xf numFmtId="0" fontId="47" fillId="14" borderId="6" xfId="1" applyFont="1" applyFill="1" applyBorder="1" applyAlignment="1">
      <alignment wrapText="1"/>
    </xf>
    <xf numFmtId="3" fontId="36" fillId="14" borderId="21" xfId="0" applyNumberFormat="1" applyFont="1" applyFill="1" applyBorder="1" applyAlignment="1">
      <alignment horizontal="center"/>
    </xf>
    <xf numFmtId="0" fontId="38" fillId="14" borderId="16" xfId="1" applyFont="1" applyFill="1" applyBorder="1" applyAlignment="1">
      <alignment wrapText="1"/>
    </xf>
    <xf numFmtId="1" fontId="42" fillId="14" borderId="6" xfId="0" applyNumberFormat="1" applyFont="1" applyFill="1" applyBorder="1" applyAlignment="1">
      <alignment horizontal="center" wrapText="1"/>
    </xf>
    <xf numFmtId="2" fontId="29" fillId="14" borderId="55" xfId="2" applyNumberFormat="1" applyFont="1" applyFill="1" applyBorder="1" applyAlignment="1">
      <alignment horizontal="center" wrapText="1"/>
    </xf>
    <xf numFmtId="3" fontId="29" fillId="14" borderId="44" xfId="0" applyNumberFormat="1" applyFont="1" applyFill="1" applyBorder="1" applyAlignment="1">
      <alignment horizontal="center"/>
    </xf>
    <xf numFmtId="3" fontId="29" fillId="14" borderId="55" xfId="0" applyNumberFormat="1" applyFont="1" applyFill="1" applyBorder="1" applyAlignment="1">
      <alignment horizontal="center"/>
    </xf>
    <xf numFmtId="0" fontId="36" fillId="14" borderId="16" xfId="1" applyFont="1" applyFill="1" applyBorder="1" applyAlignment="1">
      <alignment wrapText="1"/>
    </xf>
    <xf numFmtId="0" fontId="36" fillId="14" borderId="5" xfId="2" applyFont="1" applyFill="1" applyBorder="1" applyAlignment="1">
      <alignment horizontal="center" vertical="center" wrapText="1"/>
    </xf>
    <xf numFmtId="0" fontId="36" fillId="14" borderId="5" xfId="2" applyFont="1" applyFill="1" applyBorder="1" applyAlignment="1">
      <alignment horizontal="center" wrapText="1"/>
    </xf>
    <xf numFmtId="0" fontId="36" fillId="14" borderId="5" xfId="0" applyFont="1" applyFill="1" applyBorder="1" applyAlignment="1">
      <alignment horizontal="center" vertical="center"/>
    </xf>
    <xf numFmtId="3" fontId="36" fillId="14" borderId="5" xfId="0" applyNumberFormat="1" applyFont="1" applyFill="1" applyBorder="1" applyAlignment="1">
      <alignment horizontal="center" vertical="center"/>
    </xf>
    <xf numFmtId="0" fontId="42" fillId="14" borderId="5" xfId="2" applyFont="1" applyFill="1" applyBorder="1" applyAlignment="1">
      <alignment horizontal="center" vertical="center" wrapText="1"/>
    </xf>
    <xf numFmtId="0" fontId="42" fillId="14" borderId="5" xfId="0" applyFont="1" applyFill="1" applyBorder="1" applyAlignment="1">
      <alignment horizontal="center" vertical="center"/>
    </xf>
    <xf numFmtId="3" fontId="42" fillId="14" borderId="5" xfId="0" applyNumberFormat="1" applyFont="1" applyFill="1" applyBorder="1" applyAlignment="1">
      <alignment horizontal="center" vertical="center"/>
    </xf>
    <xf numFmtId="1" fontId="42" fillId="14" borderId="5" xfId="0" applyNumberFormat="1" applyFont="1" applyFill="1" applyBorder="1" applyAlignment="1">
      <alignment horizontal="center" vertical="center"/>
    </xf>
    <xf numFmtId="1" fontId="42" fillId="14" borderId="6" xfId="0" applyNumberFormat="1" applyFont="1" applyFill="1" applyBorder="1" applyAlignment="1">
      <alignment horizontal="center" vertical="center"/>
    </xf>
    <xf numFmtId="2" fontId="36" fillId="14" borderId="7" xfId="2" applyNumberFormat="1" applyFont="1" applyFill="1" applyBorder="1" applyAlignment="1">
      <alignment horizontal="center" vertical="center" wrapText="1"/>
    </xf>
    <xf numFmtId="0" fontId="36" fillId="14" borderId="7" xfId="2" applyFont="1" applyFill="1" applyBorder="1" applyAlignment="1">
      <alignment horizontal="center" vertical="center" wrapText="1"/>
    </xf>
    <xf numFmtId="0" fontId="36" fillId="14" borderId="7" xfId="2" applyFont="1" applyFill="1" applyBorder="1" applyAlignment="1">
      <alignment horizontal="center" wrapText="1"/>
    </xf>
    <xf numFmtId="0" fontId="36" fillId="14" borderId="7" xfId="0" applyFont="1" applyFill="1" applyBorder="1" applyAlignment="1">
      <alignment horizontal="center" vertical="center"/>
    </xf>
    <xf numFmtId="3" fontId="36" fillId="14" borderId="7" xfId="0" applyNumberFormat="1" applyFont="1" applyFill="1" applyBorder="1" applyAlignment="1">
      <alignment horizontal="center" vertical="center"/>
    </xf>
    <xf numFmtId="1" fontId="36" fillId="14" borderId="7" xfId="0" applyNumberFormat="1" applyFont="1" applyFill="1" applyBorder="1" applyAlignment="1">
      <alignment horizontal="center" vertical="center"/>
    </xf>
    <xf numFmtId="1" fontId="36" fillId="14" borderId="6" xfId="0" applyNumberFormat="1" applyFont="1" applyFill="1" applyBorder="1" applyAlignment="1">
      <alignment horizontal="center" vertical="center"/>
    </xf>
    <xf numFmtId="0" fontId="38" fillId="14" borderId="6" xfId="1" applyFont="1" applyFill="1" applyBorder="1" applyAlignment="1">
      <alignment wrapText="1"/>
    </xf>
    <xf numFmtId="0" fontId="29" fillId="14" borderId="6" xfId="0" applyFont="1" applyFill="1" applyBorder="1" applyAlignment="1">
      <alignment horizontal="left" wrapText="1"/>
    </xf>
    <xf numFmtId="49" fontId="35" fillId="14" borderId="6" xfId="0" applyNumberFormat="1" applyFont="1" applyFill="1" applyBorder="1" applyAlignment="1">
      <alignment horizontal="center" wrapText="1"/>
    </xf>
    <xf numFmtId="3" fontId="29" fillId="14" borderId="6" xfId="0" applyNumberFormat="1" applyFont="1" applyFill="1" applyBorder="1" applyAlignment="1">
      <alignment horizontal="center" wrapText="1"/>
    </xf>
    <xf numFmtId="0" fontId="32" fillId="14" borderId="0" xfId="0" applyFont="1" applyFill="1" applyAlignment="1">
      <alignment wrapText="1"/>
    </xf>
    <xf numFmtId="49" fontId="35" fillId="0" borderId="6" xfId="0" applyNumberFormat="1" applyFont="1" applyBorder="1" applyAlignment="1">
      <alignment horizontal="center" wrapText="1"/>
    </xf>
    <xf numFmtId="3" fontId="29" fillId="0" borderId="6" xfId="0" applyNumberFormat="1" applyFont="1" applyBorder="1" applyAlignment="1">
      <alignment horizontal="center" wrapText="1"/>
    </xf>
    <xf numFmtId="0" fontId="29" fillId="5" borderId="6" xfId="0" applyFont="1" applyFill="1" applyBorder="1" applyAlignment="1">
      <alignment horizontal="center" wrapText="1"/>
    </xf>
    <xf numFmtId="3" fontId="29" fillId="8" borderId="6" xfId="0" applyNumberFormat="1" applyFont="1" applyFill="1" applyBorder="1" applyAlignment="1">
      <alignment horizontal="center" wrapText="1"/>
    </xf>
    <xf numFmtId="1" fontId="29" fillId="8" borderId="6" xfId="0" applyNumberFormat="1" applyFont="1" applyFill="1" applyBorder="1" applyAlignment="1">
      <alignment horizontal="center" wrapText="1"/>
    </xf>
    <xf numFmtId="0" fontId="32" fillId="3" borderId="0" xfId="0" applyFont="1" applyFill="1" applyAlignment="1">
      <alignment wrapText="1"/>
    </xf>
    <xf numFmtId="0" fontId="42" fillId="5" borderId="6" xfId="0" applyFont="1" applyFill="1" applyBorder="1" applyAlignment="1">
      <alignment horizontal="center" wrapText="1"/>
    </xf>
    <xf numFmtId="3" fontId="42" fillId="8" borderId="6" xfId="0" applyNumberFormat="1" applyFont="1" applyFill="1" applyBorder="1" applyAlignment="1">
      <alignment horizontal="center" wrapText="1"/>
    </xf>
    <xf numFmtId="1" fontId="42" fillId="8" borderId="6" xfId="0" applyNumberFormat="1" applyFont="1" applyFill="1" applyBorder="1" applyAlignment="1">
      <alignment horizontal="center" wrapText="1"/>
    </xf>
    <xf numFmtId="3" fontId="3" fillId="8" borderId="24" xfId="0" applyNumberFormat="1" applyFont="1" applyFill="1" applyBorder="1" applyAlignment="1">
      <alignment horizontal="center"/>
    </xf>
    <xf numFmtId="0" fontId="42" fillId="0" borderId="6" xfId="2" applyFont="1" applyBorder="1" applyAlignment="1">
      <alignment horizontal="center" wrapText="1"/>
    </xf>
    <xf numFmtId="0" fontId="42" fillId="0" borderId="6" xfId="0" applyFont="1" applyBorder="1" applyAlignment="1">
      <alignment horizontal="center"/>
    </xf>
    <xf numFmtId="2" fontId="29" fillId="0" borderId="46" xfId="2" applyNumberFormat="1" applyFont="1" applyBorder="1" applyAlignment="1">
      <alignment horizontal="center" wrapText="1"/>
    </xf>
    <xf numFmtId="0" fontId="36" fillId="0" borderId="5" xfId="2" applyFont="1" applyBorder="1" applyAlignment="1">
      <alignment horizontal="center" vertical="center" wrapText="1"/>
    </xf>
    <xf numFmtId="0" fontId="36" fillId="0" borderId="5" xfId="0" applyFont="1" applyBorder="1" applyAlignment="1">
      <alignment horizontal="center" vertical="center"/>
    </xf>
    <xf numFmtId="0" fontId="36" fillId="0" borderId="7" xfId="2" applyFont="1" applyBorder="1" applyAlignment="1">
      <alignment horizontal="center" vertical="center" wrapText="1"/>
    </xf>
    <xf numFmtId="0" fontId="36" fillId="0" borderId="7" xfId="0" applyFont="1" applyBorder="1" applyAlignment="1">
      <alignment horizontal="center" vertical="center"/>
    </xf>
    <xf numFmtId="0" fontId="29" fillId="0" borderId="21" xfId="2" applyFont="1" applyBorder="1" applyAlignment="1">
      <alignment horizontal="center" wrapText="1"/>
    </xf>
    <xf numFmtId="0" fontId="29" fillId="0" borderId="16" xfId="2" applyFont="1" applyBorder="1" applyAlignment="1">
      <alignment horizontal="center" wrapText="1"/>
    </xf>
    <xf numFmtId="0" fontId="29" fillId="0" borderId="5" xfId="0" applyFont="1" applyBorder="1"/>
    <xf numFmtId="14" fontId="29" fillId="0" borderId="6" xfId="0" applyNumberFormat="1" applyFont="1" applyBorder="1" applyAlignment="1">
      <alignment horizontal="center"/>
    </xf>
    <xf numFmtId="0" fontId="36" fillId="0" borderId="6" xfId="0" applyFont="1" applyBorder="1" applyAlignment="1">
      <alignment wrapText="1"/>
    </xf>
    <xf numFmtId="2" fontId="29" fillId="0" borderId="6" xfId="0" applyNumberFormat="1" applyFont="1" applyBorder="1" applyAlignment="1">
      <alignment horizontal="left"/>
    </xf>
    <xf numFmtId="2" fontId="29" fillId="0" borderId="6" xfId="0" applyNumberFormat="1" applyFont="1" applyBorder="1" applyAlignment="1">
      <alignment horizontal="center" vertical="center"/>
    </xf>
    <xf numFmtId="0" fontId="29" fillId="4" borderId="5" xfId="2" applyFont="1" applyFill="1" applyBorder="1" applyAlignment="1">
      <alignment horizontal="center" wrapText="1"/>
    </xf>
    <xf numFmtId="0" fontId="36" fillId="5" borderId="6" xfId="2" applyFont="1" applyFill="1" applyBorder="1" applyAlignment="1">
      <alignment horizontal="center" wrapText="1"/>
    </xf>
    <xf numFmtId="0" fontId="29" fillId="5" borderId="5" xfId="2" applyFont="1" applyFill="1" applyBorder="1" applyAlignment="1">
      <alignment horizontal="center" wrapText="1"/>
    </xf>
    <xf numFmtId="0" fontId="42" fillId="5" borderId="5" xfId="2" applyFont="1" applyFill="1" applyBorder="1" applyAlignment="1">
      <alignment horizontal="center" vertical="center" wrapText="1"/>
    </xf>
    <xf numFmtId="0" fontId="36" fillId="5" borderId="7" xfId="2" applyFont="1" applyFill="1" applyBorder="1" applyAlignment="1">
      <alignment horizontal="center" vertical="center" wrapText="1"/>
    </xf>
    <xf numFmtId="3" fontId="29" fillId="8" borderId="5" xfId="0" applyNumberFormat="1" applyFont="1" applyFill="1" applyBorder="1" applyAlignment="1">
      <alignment horizontal="center"/>
    </xf>
    <xf numFmtId="1" fontId="32" fillId="0" borderId="0" xfId="0" applyNumberFormat="1" applyFont="1"/>
    <xf numFmtId="1" fontId="29" fillId="0" borderId="0" xfId="0" applyNumberFormat="1" applyFont="1" applyAlignment="1">
      <alignment horizontal="center"/>
    </xf>
    <xf numFmtId="0" fontId="29" fillId="3" borderId="5" xfId="0" applyFont="1" applyFill="1" applyBorder="1" applyAlignment="1">
      <alignment horizontal="center"/>
    </xf>
    <xf numFmtId="0" fontId="29" fillId="0" borderId="5" xfId="2" applyFont="1" applyBorder="1" applyAlignment="1">
      <alignment horizontal="center" wrapText="1"/>
    </xf>
    <xf numFmtId="2" fontId="29" fillId="0" borderId="43" xfId="2" applyNumberFormat="1" applyFont="1" applyBorder="1" applyAlignment="1">
      <alignment horizontal="center" vertical="center" wrapText="1"/>
    </xf>
    <xf numFmtId="0" fontId="36" fillId="0" borderId="5" xfId="0" applyFont="1" applyBorder="1" applyAlignment="1">
      <alignment wrapText="1"/>
    </xf>
    <xf numFmtId="0" fontId="36" fillId="0" borderId="43" xfId="0" applyFont="1" applyBorder="1" applyAlignment="1">
      <alignment wrapText="1"/>
    </xf>
    <xf numFmtId="0" fontId="29" fillId="0" borderId="5" xfId="2" applyFont="1" applyBorder="1" applyAlignment="1">
      <alignment wrapText="1"/>
    </xf>
    <xf numFmtId="0" fontId="29" fillId="0" borderId="7" xfId="2" applyFont="1" applyBorder="1" applyAlignment="1">
      <alignment wrapText="1"/>
    </xf>
    <xf numFmtId="0" fontId="36" fillId="0" borderId="21" xfId="2" applyFont="1" applyBorder="1" applyAlignment="1">
      <alignment wrapText="1"/>
    </xf>
    <xf numFmtId="0" fontId="29" fillId="0" borderId="21" xfId="2" applyFont="1" applyBorder="1" applyAlignment="1">
      <alignment wrapText="1"/>
    </xf>
    <xf numFmtId="0" fontId="29" fillId="0" borderId="46" xfId="2" applyFont="1" applyBorder="1" applyAlignment="1">
      <alignment wrapText="1"/>
    </xf>
    <xf numFmtId="0" fontId="36" fillId="0" borderId="46" xfId="2" applyFont="1" applyBorder="1" applyAlignment="1">
      <alignment wrapText="1"/>
    </xf>
    <xf numFmtId="0" fontId="29" fillId="0" borderId="12" xfId="0" applyFont="1" applyBorder="1" applyAlignment="1">
      <alignment horizontal="center"/>
    </xf>
    <xf numFmtId="0" fontId="36" fillId="0" borderId="16" xfId="0" applyFont="1" applyBorder="1" applyAlignment="1">
      <alignment horizontal="center"/>
    </xf>
    <xf numFmtId="0" fontId="42" fillId="0" borderId="16" xfId="0" applyFont="1" applyBorder="1" applyAlignment="1">
      <alignment horizontal="center"/>
    </xf>
    <xf numFmtId="0" fontId="32" fillId="0" borderId="12" xfId="0" applyFont="1" applyBorder="1" applyAlignment="1">
      <alignment horizontal="center"/>
    </xf>
    <xf numFmtId="0" fontId="32" fillId="8" borderId="16" xfId="0" applyFont="1" applyFill="1" applyBorder="1" applyAlignment="1">
      <alignment horizontal="center"/>
    </xf>
    <xf numFmtId="0" fontId="32" fillId="7" borderId="63" xfId="0" applyFont="1" applyFill="1" applyBorder="1" applyAlignment="1">
      <alignment vertical="center"/>
    </xf>
    <xf numFmtId="0" fontId="0" fillId="0" borderId="0" xfId="0" applyAlignment="1">
      <alignment vertical="top"/>
    </xf>
    <xf numFmtId="0" fontId="0" fillId="0" borderId="0" xfId="0" applyAlignment="1">
      <alignment horizontal="center" vertical="top"/>
    </xf>
    <xf numFmtId="0" fontId="15" fillId="0" borderId="0" xfId="0" applyFont="1" applyAlignment="1">
      <alignment horizontal="center" vertical="top"/>
    </xf>
    <xf numFmtId="0" fontId="9" fillId="0" borderId="0" xfId="0" applyFont="1" applyAlignment="1">
      <alignment vertical="top"/>
    </xf>
    <xf numFmtId="0" fontId="9" fillId="0" borderId="0" xfId="0" applyFont="1" applyAlignment="1">
      <alignment horizontal="center" vertical="top"/>
    </xf>
    <xf numFmtId="0" fontId="0" fillId="0" borderId="23" xfId="0" applyBorder="1" applyAlignment="1">
      <alignment vertical="top"/>
    </xf>
    <xf numFmtId="0" fontId="0" fillId="0" borderId="23" xfId="0" applyBorder="1" applyAlignment="1">
      <alignment horizontal="center" vertical="top"/>
    </xf>
    <xf numFmtId="0" fontId="0" fillId="0" borderId="14" xfId="0" applyBorder="1" applyAlignment="1">
      <alignment horizontal="center" vertical="top"/>
    </xf>
    <xf numFmtId="0" fontId="0" fillId="0" borderId="19" xfId="0" applyBorder="1" applyAlignment="1">
      <alignment horizontal="center" vertical="top"/>
    </xf>
    <xf numFmtId="0" fontId="0" fillId="0" borderId="19" xfId="0" applyBorder="1" applyAlignment="1">
      <alignment vertical="top"/>
    </xf>
    <xf numFmtId="0" fontId="0" fillId="0" borderId="15" xfId="0" applyBorder="1" applyAlignment="1">
      <alignment horizontal="center" vertical="top"/>
    </xf>
    <xf numFmtId="0" fontId="0" fillId="0" borderId="2" xfId="0" applyBorder="1" applyAlignment="1">
      <alignment horizontal="center" vertical="top"/>
    </xf>
    <xf numFmtId="0" fontId="0" fillId="0" borderId="20" xfId="0" applyBorder="1" applyAlignment="1">
      <alignment horizontal="center" vertical="top"/>
    </xf>
    <xf numFmtId="0" fontId="9" fillId="0" borderId="28" xfId="0" applyFont="1" applyBorder="1" applyAlignment="1">
      <alignment horizontal="left" vertical="top"/>
    </xf>
    <xf numFmtId="0" fontId="9" fillId="0" borderId="6" xfId="0" applyFont="1" applyBorder="1" applyAlignment="1">
      <alignment horizontal="left" vertical="top"/>
    </xf>
    <xf numFmtId="0" fontId="9" fillId="0" borderId="6" xfId="0" applyFont="1" applyBorder="1" applyAlignment="1">
      <alignment horizontal="center" vertical="top"/>
    </xf>
    <xf numFmtId="14" fontId="9" fillId="0" borderId="6" xfId="0" applyNumberFormat="1" applyFont="1" applyBorder="1" applyAlignment="1">
      <alignment horizontal="center" vertical="top"/>
    </xf>
    <xf numFmtId="49" fontId="9" fillId="0" borderId="6" xfId="0" applyNumberFormat="1" applyFont="1" applyBorder="1" applyAlignment="1">
      <alignment horizontal="center" vertical="top"/>
    </xf>
    <xf numFmtId="0" fontId="9" fillId="0" borderId="32" xfId="0" applyFont="1" applyBorder="1" applyAlignment="1">
      <alignment horizontal="center" vertical="top"/>
    </xf>
    <xf numFmtId="14" fontId="9" fillId="0" borderId="0" xfId="0" applyNumberFormat="1" applyFont="1" applyAlignment="1">
      <alignment horizontal="center" vertical="top"/>
    </xf>
    <xf numFmtId="3" fontId="9" fillId="0" borderId="0" xfId="0" applyNumberFormat="1" applyFont="1" applyAlignment="1">
      <alignment horizontal="center" vertical="top"/>
    </xf>
    <xf numFmtId="1" fontId="0" fillId="0" borderId="0" xfId="0" applyNumberFormat="1" applyAlignment="1">
      <alignment vertical="top"/>
    </xf>
    <xf numFmtId="9" fontId="9" fillId="0" borderId="0" xfId="0" applyNumberFormat="1" applyFont="1" applyAlignment="1">
      <alignment vertical="top"/>
    </xf>
    <xf numFmtId="3" fontId="0" fillId="0" borderId="0" xfId="0" applyNumberFormat="1" applyAlignment="1">
      <alignment vertical="top"/>
    </xf>
    <xf numFmtId="49" fontId="9" fillId="0" borderId="28" xfId="0" applyNumberFormat="1" applyFont="1" applyBorder="1" applyAlignment="1">
      <alignment horizontal="left" vertical="top"/>
    </xf>
    <xf numFmtId="0" fontId="9" fillId="0" borderId="6" xfId="0" applyFont="1" applyBorder="1" applyAlignment="1">
      <alignment vertical="top" wrapText="1"/>
    </xf>
    <xf numFmtId="0" fontId="0" fillId="0" borderId="6" xfId="0" applyBorder="1" applyAlignment="1">
      <alignment vertical="top"/>
    </xf>
    <xf numFmtId="166" fontId="9" fillId="0" borderId="6" xfId="0" applyNumberFormat="1" applyFont="1" applyBorder="1" applyAlignment="1">
      <alignment horizontal="center" vertical="top"/>
    </xf>
    <xf numFmtId="166" fontId="9" fillId="0" borderId="0" xfId="0" applyNumberFormat="1" applyFont="1" applyAlignment="1">
      <alignment horizontal="center" vertical="top"/>
    </xf>
    <xf numFmtId="17" fontId="9" fillId="0" borderId="0" xfId="0" applyNumberFormat="1" applyFont="1" applyAlignment="1">
      <alignment horizontal="center" vertical="top"/>
    </xf>
    <xf numFmtId="49" fontId="0" fillId="0" borderId="28" xfId="0" applyNumberFormat="1" applyBorder="1" applyAlignment="1">
      <alignment horizontal="left" vertical="top"/>
    </xf>
    <xf numFmtId="2" fontId="0" fillId="0" borderId="6" xfId="2" applyNumberFormat="1" applyFont="1" applyBorder="1" applyAlignment="1">
      <alignment horizontal="center" vertical="top" wrapText="1"/>
    </xf>
    <xf numFmtId="0" fontId="0" fillId="0" borderId="6" xfId="0" applyBorder="1" applyAlignment="1">
      <alignment horizontal="center" vertical="top" wrapText="1"/>
    </xf>
    <xf numFmtId="166" fontId="0" fillId="0" borderId="6" xfId="2" applyNumberFormat="1" applyFont="1" applyBorder="1" applyAlignment="1">
      <alignment horizontal="center" vertical="top" wrapText="1"/>
    </xf>
    <xf numFmtId="49" fontId="0" fillId="0" borderId="6" xfId="0" applyNumberFormat="1" applyBorder="1" applyAlignment="1">
      <alignment horizontal="center" vertical="top"/>
    </xf>
    <xf numFmtId="0" fontId="0" fillId="0" borderId="32" xfId="0" applyBorder="1" applyAlignment="1">
      <alignment horizontal="center" vertical="top"/>
    </xf>
    <xf numFmtId="49" fontId="9" fillId="0" borderId="0" xfId="0" applyNumberFormat="1" applyFont="1" applyAlignment="1">
      <alignment horizontal="center" vertical="top"/>
    </xf>
    <xf numFmtId="1" fontId="9" fillId="0" borderId="0" xfId="0" applyNumberFormat="1" applyFont="1" applyAlignment="1">
      <alignment horizontal="center" vertical="top"/>
    </xf>
    <xf numFmtId="49" fontId="0" fillId="0" borderId="6" xfId="0" applyNumberFormat="1" applyBorder="1" applyAlignment="1">
      <alignment horizontal="left" vertical="top"/>
    </xf>
    <xf numFmtId="166" fontId="0" fillId="0" borderId="6" xfId="0" applyNumberFormat="1" applyBorder="1" applyAlignment="1">
      <alignment horizontal="center" vertical="top" wrapText="1"/>
    </xf>
    <xf numFmtId="0" fontId="9" fillId="0" borderId="0" xfId="0" applyFont="1" applyAlignment="1">
      <alignment horizontal="center" vertical="top" wrapText="1"/>
    </xf>
    <xf numFmtId="0" fontId="0" fillId="0" borderId="28" xfId="0" applyBorder="1" applyAlignment="1">
      <alignment horizontal="left" vertical="top"/>
    </xf>
    <xf numFmtId="0" fontId="0" fillId="0" borderId="6" xfId="0" applyBorder="1" applyAlignment="1">
      <alignment horizontal="center" vertical="top"/>
    </xf>
    <xf numFmtId="49" fontId="9" fillId="0" borderId="28" xfId="2" applyNumberFormat="1" applyFont="1" applyBorder="1" applyAlignment="1">
      <alignment vertical="top" wrapText="1"/>
    </xf>
    <xf numFmtId="49" fontId="9" fillId="0" borderId="6" xfId="2" applyNumberFormat="1" applyFont="1" applyBorder="1" applyAlignment="1">
      <alignment vertical="top" wrapText="1"/>
    </xf>
    <xf numFmtId="0" fontId="9" fillId="0" borderId="6" xfId="2" applyFont="1" applyBorder="1" applyAlignment="1">
      <alignment vertical="top" wrapText="1"/>
    </xf>
    <xf numFmtId="166" fontId="9" fillId="0" borderId="6" xfId="2" applyNumberFormat="1" applyFont="1" applyBorder="1" applyAlignment="1">
      <alignment horizontal="center" vertical="top" wrapText="1"/>
    </xf>
    <xf numFmtId="0" fontId="9" fillId="0" borderId="6" xfId="2" applyFont="1" applyBorder="1" applyAlignment="1">
      <alignment horizontal="center" vertical="top" wrapText="1"/>
    </xf>
    <xf numFmtId="166" fontId="9" fillId="0" borderId="0" xfId="2" applyNumberFormat="1" applyFont="1" applyAlignment="1">
      <alignment horizontal="center" vertical="top" wrapText="1"/>
    </xf>
    <xf numFmtId="0" fontId="9" fillId="0" borderId="0" xfId="2" applyFont="1" applyAlignment="1">
      <alignment horizontal="center" vertical="top" wrapText="1"/>
    </xf>
    <xf numFmtId="49" fontId="9" fillId="0" borderId="6" xfId="0" applyNumberFormat="1" applyFont="1" applyBorder="1" applyAlignment="1">
      <alignment horizontal="left" vertical="top"/>
    </xf>
    <xf numFmtId="2" fontId="9" fillId="0" borderId="6" xfId="0" applyNumberFormat="1" applyFont="1" applyBorder="1" applyAlignment="1">
      <alignment horizontal="center" vertical="top"/>
    </xf>
    <xf numFmtId="0" fontId="9" fillId="0" borderId="6" xfId="0" applyFont="1" applyBorder="1" applyAlignment="1">
      <alignment vertical="top"/>
    </xf>
    <xf numFmtId="166" fontId="21" fillId="0" borderId="6" xfId="0" applyNumberFormat="1" applyFont="1" applyBorder="1" applyAlignment="1">
      <alignment horizontal="center" vertical="top"/>
    </xf>
    <xf numFmtId="166" fontId="21" fillId="0" borderId="0" xfId="0" applyNumberFormat="1" applyFont="1" applyAlignment="1">
      <alignment horizontal="center" vertical="top"/>
    </xf>
    <xf numFmtId="14" fontId="0" fillId="0" borderId="6" xfId="0" applyNumberFormat="1" applyBorder="1" applyAlignment="1">
      <alignment horizontal="center" vertical="top"/>
    </xf>
    <xf numFmtId="2" fontId="0" fillId="0" borderId="6" xfId="0" applyNumberFormat="1" applyBorder="1" applyAlignment="1">
      <alignment horizontal="center" vertical="top"/>
    </xf>
    <xf numFmtId="166" fontId="0" fillId="0" borderId="6" xfId="0" applyNumberFormat="1" applyBorder="1" applyAlignment="1" applyProtection="1">
      <alignment horizontal="center" vertical="top"/>
      <protection locked="0"/>
    </xf>
    <xf numFmtId="166" fontId="0" fillId="0" borderId="0" xfId="0" applyNumberFormat="1" applyAlignment="1" applyProtection="1">
      <alignment horizontal="center" vertical="top"/>
      <protection locked="0"/>
    </xf>
    <xf numFmtId="49" fontId="0" fillId="0" borderId="0" xfId="0" applyNumberFormat="1" applyAlignment="1">
      <alignment horizontal="center" vertical="top"/>
    </xf>
    <xf numFmtId="3" fontId="0" fillId="0" borderId="0" xfId="0" applyNumberFormat="1" applyAlignment="1">
      <alignment horizontal="center" vertical="top"/>
    </xf>
    <xf numFmtId="49" fontId="9" fillId="0" borderId="28" xfId="1" applyNumberFormat="1" applyFont="1" applyBorder="1" applyAlignment="1">
      <alignment vertical="top" wrapText="1"/>
    </xf>
    <xf numFmtId="49" fontId="9" fillId="0" borderId="6" xfId="1" applyNumberFormat="1" applyFont="1" applyBorder="1" applyAlignment="1">
      <alignment vertical="top" wrapText="1"/>
    </xf>
    <xf numFmtId="0" fontId="9" fillId="0" borderId="6" xfId="1" applyFont="1" applyBorder="1" applyAlignment="1">
      <alignment vertical="top" wrapText="1"/>
    </xf>
    <xf numFmtId="49" fontId="9" fillId="0" borderId="6" xfId="2" applyNumberFormat="1" applyFont="1" applyBorder="1" applyAlignment="1">
      <alignment horizontal="left" vertical="top" wrapText="1"/>
    </xf>
    <xf numFmtId="2" fontId="9" fillId="0" borderId="6" xfId="2" applyNumberFormat="1" applyFont="1" applyBorder="1" applyAlignment="1">
      <alignment horizontal="center" vertical="top" wrapText="1"/>
    </xf>
    <xf numFmtId="0" fontId="0" fillId="0" borderId="28" xfId="1" applyFont="1" applyBorder="1" applyAlignment="1">
      <alignment horizontal="left" vertical="top" wrapText="1"/>
    </xf>
    <xf numFmtId="0" fontId="0" fillId="0" borderId="6" xfId="2" applyFont="1" applyBorder="1" applyAlignment="1">
      <alignment vertical="top" wrapText="1"/>
    </xf>
    <xf numFmtId="0" fontId="0" fillId="0" borderId="6" xfId="2" applyFont="1" applyBorder="1" applyAlignment="1">
      <alignment horizontal="center" vertical="top" wrapText="1"/>
    </xf>
    <xf numFmtId="0" fontId="0" fillId="0" borderId="32" xfId="0" applyBorder="1" applyAlignment="1">
      <alignment horizontal="center" vertical="top" wrapText="1"/>
    </xf>
    <xf numFmtId="166" fontId="0" fillId="0" borderId="6" xfId="0" applyNumberFormat="1" applyBorder="1" applyAlignment="1" applyProtection="1">
      <alignment horizontal="center" vertical="top" wrapText="1"/>
      <protection locked="0"/>
    </xf>
    <xf numFmtId="0" fontId="0" fillId="0" borderId="0" xfId="0" applyAlignment="1">
      <alignment horizontal="center" vertical="top" wrapText="1"/>
    </xf>
    <xf numFmtId="166" fontId="0" fillId="0" borderId="0" xfId="0" applyNumberFormat="1" applyAlignment="1" applyProtection="1">
      <alignment horizontal="center" vertical="top" wrapText="1"/>
      <protection locked="0"/>
    </xf>
    <xf numFmtId="17" fontId="0" fillId="0" borderId="0" xfId="0" applyNumberFormat="1" applyAlignment="1">
      <alignment horizontal="center" vertical="top"/>
    </xf>
    <xf numFmtId="49" fontId="9" fillId="0" borderId="28" xfId="0" applyNumberFormat="1" applyFont="1" applyBorder="1" applyAlignment="1">
      <alignment vertical="top"/>
    </xf>
    <xf numFmtId="49" fontId="0" fillId="0" borderId="28" xfId="0" applyNumberFormat="1" applyBorder="1" applyAlignment="1">
      <alignment vertical="top"/>
    </xf>
    <xf numFmtId="49" fontId="0" fillId="0" borderId="6" xfId="2" applyNumberFormat="1" applyFont="1" applyBorder="1" applyAlignment="1">
      <alignment vertical="top" wrapText="1"/>
    </xf>
    <xf numFmtId="49" fontId="0" fillId="0" borderId="6" xfId="2" applyNumberFormat="1" applyFont="1" applyBorder="1" applyAlignment="1" applyProtection="1">
      <alignment horizontal="center" vertical="top" wrapText="1"/>
      <protection locked="0"/>
    </xf>
    <xf numFmtId="0" fontId="0" fillId="0" borderId="0" xfId="2" applyFont="1" applyAlignment="1">
      <alignment horizontal="center" vertical="top" wrapText="1"/>
    </xf>
    <xf numFmtId="49" fontId="0" fillId="0" borderId="0" xfId="2" applyNumberFormat="1" applyFont="1" applyAlignment="1" applyProtection="1">
      <alignment horizontal="center" vertical="top" wrapText="1"/>
      <protection locked="0"/>
    </xf>
    <xf numFmtId="0" fontId="9" fillId="0" borderId="6" xfId="0" applyFont="1" applyBorder="1" applyAlignment="1">
      <alignment horizontal="center" vertical="top" wrapText="1"/>
    </xf>
    <xf numFmtId="3" fontId="9" fillId="0" borderId="0" xfId="2" applyNumberFormat="1" applyFont="1" applyAlignment="1">
      <alignment horizontal="center" vertical="top" wrapText="1"/>
    </xf>
    <xf numFmtId="49" fontId="0" fillId="0" borderId="28" xfId="2" applyNumberFormat="1" applyFont="1" applyBorder="1" applyAlignment="1">
      <alignment vertical="top" wrapText="1"/>
    </xf>
    <xf numFmtId="0" fontId="0" fillId="0" borderId="65" xfId="0" applyBorder="1" applyAlignment="1">
      <alignment horizontal="center" vertical="top"/>
    </xf>
    <xf numFmtId="166" fontId="0" fillId="0" borderId="6" xfId="2" applyNumberFormat="1" applyFont="1" applyBorder="1" applyAlignment="1" applyProtection="1">
      <alignment horizontal="center" vertical="top" wrapText="1"/>
      <protection locked="0"/>
    </xf>
    <xf numFmtId="166" fontId="0" fillId="0" borderId="0" xfId="2" applyNumberFormat="1" applyFont="1" applyAlignment="1" applyProtection="1">
      <alignment horizontal="center" vertical="top" wrapText="1"/>
      <protection locked="0"/>
    </xf>
    <xf numFmtId="3" fontId="0" fillId="0" borderId="0" xfId="2" applyNumberFormat="1" applyFont="1" applyAlignment="1">
      <alignment horizontal="center" vertical="top" wrapText="1"/>
    </xf>
    <xf numFmtId="0" fontId="61" fillId="0" borderId="0" xfId="2" applyFont="1" applyAlignment="1">
      <alignment vertical="top"/>
    </xf>
    <xf numFmtId="2" fontId="0" fillId="0" borderId="5" xfId="2" applyNumberFormat="1" applyFont="1" applyBorder="1" applyAlignment="1">
      <alignment horizontal="center" vertical="top" wrapText="1"/>
    </xf>
    <xf numFmtId="1" fontId="0" fillId="0" borderId="0" xfId="2" applyNumberFormat="1" applyFont="1" applyAlignment="1">
      <alignment horizontal="center" vertical="top" wrapText="1"/>
    </xf>
    <xf numFmtId="166" fontId="0" fillId="0" borderId="6" xfId="0" applyNumberFormat="1" applyBorder="1" applyAlignment="1">
      <alignment horizontal="center" vertical="top"/>
    </xf>
    <xf numFmtId="0" fontId="9" fillId="0" borderId="0" xfId="0" applyFont="1" applyAlignment="1">
      <alignment horizontal="left" vertical="top"/>
    </xf>
    <xf numFmtId="0" fontId="9" fillId="0" borderId="6" xfId="2" applyFont="1" applyBorder="1" applyAlignment="1">
      <alignment horizontal="left" vertical="top" wrapText="1"/>
    </xf>
    <xf numFmtId="0" fontId="9" fillId="0" borderId="32" xfId="2" applyFont="1" applyBorder="1" applyAlignment="1">
      <alignment horizontal="center" vertical="top" wrapText="1"/>
    </xf>
    <xf numFmtId="49" fontId="9" fillId="0" borderId="28" xfId="2" applyNumberFormat="1" applyFont="1" applyBorder="1" applyAlignment="1">
      <alignment horizontal="left" vertical="top" wrapText="1"/>
    </xf>
    <xf numFmtId="0" fontId="9" fillId="0" borderId="64" xfId="0" applyFont="1" applyBorder="1" applyAlignment="1">
      <alignment vertical="top"/>
    </xf>
    <xf numFmtId="2" fontId="9" fillId="0" borderId="6" xfId="2" applyNumberFormat="1" applyFont="1" applyBorder="1" applyAlignment="1">
      <alignment horizontal="left" vertical="top" wrapText="1"/>
    </xf>
    <xf numFmtId="166" fontId="9" fillId="0" borderId="32" xfId="2" applyNumberFormat="1" applyFont="1" applyBorder="1" applyAlignment="1">
      <alignment horizontal="center" vertical="top" wrapText="1"/>
    </xf>
    <xf numFmtId="1" fontId="9" fillId="0" borderId="0" xfId="2" applyNumberFormat="1" applyFont="1" applyAlignment="1">
      <alignment horizontal="center" vertical="top" wrapText="1"/>
    </xf>
    <xf numFmtId="14" fontId="0" fillId="0" borderId="0" xfId="0" applyNumberFormat="1" applyAlignment="1">
      <alignment horizontal="center" vertical="top"/>
    </xf>
    <xf numFmtId="49" fontId="0" fillId="0" borderId="28" xfId="2" applyNumberFormat="1" applyFont="1" applyBorder="1" applyAlignment="1">
      <alignment horizontal="left" vertical="top" wrapText="1"/>
    </xf>
    <xf numFmtId="0" fontId="0" fillId="0" borderId="6" xfId="0" applyBorder="1" applyAlignment="1">
      <alignment vertical="top" wrapText="1"/>
    </xf>
    <xf numFmtId="49" fontId="0" fillId="0" borderId="28" xfId="1" applyNumberFormat="1" applyFont="1" applyBorder="1" applyAlignment="1">
      <alignment vertical="top" wrapText="1"/>
    </xf>
    <xf numFmtId="49" fontId="0" fillId="0" borderId="6" xfId="2" applyNumberFormat="1" applyFont="1" applyBorder="1" applyAlignment="1">
      <alignment horizontal="left" vertical="top" wrapText="1"/>
    </xf>
    <xf numFmtId="0" fontId="9" fillId="0" borderId="16" xfId="0" applyFont="1" applyBorder="1" applyAlignment="1">
      <alignment vertical="top"/>
    </xf>
    <xf numFmtId="14" fontId="0" fillId="0" borderId="6" xfId="0" applyNumberFormat="1" applyBorder="1" applyAlignment="1" applyProtection="1">
      <alignment horizontal="center" vertical="top"/>
      <protection locked="0"/>
    </xf>
    <xf numFmtId="166" fontId="0" fillId="0" borderId="0" xfId="2" applyNumberFormat="1" applyFont="1" applyAlignment="1">
      <alignment horizontal="center" vertical="top" wrapText="1"/>
    </xf>
    <xf numFmtId="14" fontId="0" fillId="0" borderId="0" xfId="0" applyNumberFormat="1" applyAlignment="1" applyProtection="1">
      <alignment horizontal="center" vertical="top"/>
      <protection locked="0"/>
    </xf>
    <xf numFmtId="14" fontId="9" fillId="0" borderId="6" xfId="2" applyNumberFormat="1" applyFont="1" applyBorder="1" applyAlignment="1">
      <alignment horizontal="center" vertical="top"/>
    </xf>
    <xf numFmtId="14" fontId="9" fillId="0" borderId="0" xfId="2" applyNumberFormat="1" applyFont="1" applyAlignment="1">
      <alignment horizontal="center" vertical="top"/>
    </xf>
    <xf numFmtId="14" fontId="9" fillId="0" borderId="6" xfId="2" applyNumberFormat="1" applyFont="1" applyBorder="1" applyAlignment="1">
      <alignment horizontal="center" vertical="top" wrapText="1"/>
    </xf>
    <xf numFmtId="14" fontId="0" fillId="0" borderId="6" xfId="2" applyNumberFormat="1" applyFont="1" applyBorder="1" applyAlignment="1">
      <alignment horizontal="center" vertical="top" wrapText="1"/>
    </xf>
    <xf numFmtId="49" fontId="0" fillId="0" borderId="28" xfId="1" applyNumberFormat="1" applyFont="1" applyBorder="1" applyAlignment="1">
      <alignment horizontal="left" vertical="top" wrapText="1"/>
    </xf>
    <xf numFmtId="49" fontId="0" fillId="0" borderId="45" xfId="1" applyNumberFormat="1" applyFont="1" applyBorder="1" applyAlignment="1">
      <alignment vertical="top" wrapText="1"/>
    </xf>
    <xf numFmtId="0" fontId="0" fillId="0" borderId="6" xfId="1" applyFont="1" applyBorder="1" applyAlignment="1">
      <alignment vertical="top" wrapText="1"/>
    </xf>
    <xf numFmtId="0" fontId="0" fillId="0" borderId="0" xfId="2" applyFont="1" applyAlignment="1">
      <alignment vertical="top" wrapText="1"/>
    </xf>
    <xf numFmtId="0" fontId="0" fillId="0" borderId="6" xfId="1" applyFont="1" applyBorder="1" applyAlignment="1">
      <alignment horizontal="left" vertical="top" wrapText="1"/>
    </xf>
    <xf numFmtId="0" fontId="0" fillId="0" borderId="6" xfId="2" applyFont="1" applyBorder="1" applyAlignment="1">
      <alignment horizontal="left" vertical="top" wrapText="1"/>
    </xf>
    <xf numFmtId="2" fontId="0" fillId="0" borderId="21" xfId="2" applyNumberFormat="1" applyFont="1" applyBorder="1" applyAlignment="1">
      <alignment horizontal="center" vertical="top" wrapText="1"/>
    </xf>
    <xf numFmtId="49" fontId="0" fillId="0" borderId="16" xfId="2" applyNumberFormat="1" applyFont="1" applyBorder="1" applyAlignment="1">
      <alignment horizontal="left" vertical="top" wrapText="1"/>
    </xf>
    <xf numFmtId="0" fontId="0" fillId="0" borderId="16" xfId="1" applyFont="1" applyBorder="1" applyAlignment="1">
      <alignment vertical="top" wrapText="1"/>
    </xf>
    <xf numFmtId="49" fontId="0" fillId="0" borderId="66" xfId="1" applyNumberFormat="1" applyFont="1" applyBorder="1" applyAlignment="1">
      <alignment horizontal="left" vertical="top" wrapText="1"/>
    </xf>
    <xf numFmtId="49" fontId="0" fillId="0" borderId="5" xfId="2" applyNumberFormat="1" applyFont="1" applyBorder="1" applyAlignment="1">
      <alignment horizontal="left" vertical="top" wrapText="1"/>
    </xf>
    <xf numFmtId="0" fontId="0" fillId="0" borderId="5" xfId="1" applyFont="1" applyBorder="1" applyAlignment="1">
      <alignment vertical="top" wrapText="1"/>
    </xf>
    <xf numFmtId="0" fontId="0" fillId="0" borderId="5" xfId="2" applyFont="1" applyBorder="1" applyAlignment="1">
      <alignment vertical="top" wrapText="1"/>
    </xf>
    <xf numFmtId="0" fontId="0" fillId="0" borderId="5" xfId="0" applyBorder="1" applyAlignment="1">
      <alignment horizontal="center" vertical="top" wrapText="1"/>
    </xf>
    <xf numFmtId="166" fontId="0" fillId="0" borderId="5" xfId="2" applyNumberFormat="1" applyFont="1" applyBorder="1" applyAlignment="1" applyProtection="1">
      <alignment horizontal="center" vertical="top" wrapText="1"/>
      <protection locked="0"/>
    </xf>
    <xf numFmtId="49" fontId="9" fillId="0" borderId="29" xfId="1" applyNumberFormat="1" applyFont="1" applyBorder="1" applyAlignment="1">
      <alignment horizontal="left" vertical="top" wrapText="1"/>
    </xf>
    <xf numFmtId="49" fontId="9" fillId="0" borderId="30" xfId="2" applyNumberFormat="1" applyFont="1" applyBorder="1" applyAlignment="1">
      <alignment horizontal="left" vertical="top" wrapText="1"/>
    </xf>
    <xf numFmtId="0" fontId="9" fillId="0" borderId="30" xfId="1" applyFont="1" applyBorder="1" applyAlignment="1">
      <alignment vertical="top" wrapText="1"/>
    </xf>
    <xf numFmtId="0" fontId="9" fillId="0" borderId="30" xfId="2" applyFont="1" applyBorder="1" applyAlignment="1">
      <alignment vertical="top" wrapText="1"/>
    </xf>
    <xf numFmtId="0" fontId="0" fillId="0" borderId="30" xfId="0" applyBorder="1" applyAlignment="1">
      <alignment horizontal="center" vertical="top" wrapText="1"/>
    </xf>
    <xf numFmtId="166" fontId="0" fillId="0" borderId="30" xfId="2" applyNumberFormat="1" applyFont="1" applyBorder="1" applyAlignment="1" applyProtection="1">
      <alignment horizontal="center" vertical="top" wrapText="1"/>
      <protection locked="0"/>
    </xf>
    <xf numFmtId="0" fontId="9" fillId="0" borderId="52" xfId="0" applyFont="1" applyBorder="1" applyAlignment="1">
      <alignment horizontal="center" vertical="top"/>
    </xf>
    <xf numFmtId="0" fontId="0" fillId="0" borderId="33" xfId="0" applyBorder="1" applyAlignment="1">
      <alignment horizontal="center" vertical="top"/>
    </xf>
    <xf numFmtId="0" fontId="3" fillId="0" borderId="0" xfId="0" applyFont="1" applyAlignment="1">
      <alignment vertical="top"/>
    </xf>
    <xf numFmtId="0" fontId="8" fillId="0" borderId="0" xfId="0" applyFont="1" applyAlignment="1">
      <alignment vertical="top"/>
    </xf>
    <xf numFmtId="0" fontId="37" fillId="3" borderId="0" xfId="0" applyFont="1" applyFill="1"/>
    <xf numFmtId="0" fontId="29" fillId="10" borderId="23" xfId="0" applyFont="1" applyFill="1" applyBorder="1" applyAlignment="1" applyProtection="1">
      <alignment horizontal="center"/>
      <protection locked="0"/>
    </xf>
    <xf numFmtId="0" fontId="29" fillId="0" borderId="47" xfId="0" applyFont="1" applyBorder="1" applyAlignment="1">
      <alignment vertical="center"/>
    </xf>
    <xf numFmtId="0" fontId="36" fillId="3" borderId="0" xfId="0" applyFont="1" applyFill="1" applyAlignment="1">
      <alignment horizontal="center" vertical="center" wrapText="1"/>
    </xf>
    <xf numFmtId="0" fontId="29" fillId="0" borderId="19" xfId="0" applyFont="1" applyBorder="1" applyAlignment="1">
      <alignment horizontal="center"/>
    </xf>
    <xf numFmtId="0" fontId="29" fillId="10" borderId="19" xfId="0" applyFont="1" applyFill="1" applyBorder="1" applyAlignment="1" applyProtection="1">
      <alignment horizontal="center"/>
      <protection locked="0"/>
    </xf>
    <xf numFmtId="0" fontId="29" fillId="0" borderId="15" xfId="0" applyFont="1" applyBorder="1" applyAlignment="1">
      <alignment horizontal="center"/>
    </xf>
    <xf numFmtId="0" fontId="29" fillId="4" borderId="28" xfId="0" applyFont="1" applyFill="1" applyBorder="1" applyAlignment="1">
      <alignment horizontal="center"/>
    </xf>
    <xf numFmtId="0" fontId="29" fillId="8" borderId="16" xfId="0" applyFont="1" applyFill="1" applyBorder="1" applyAlignment="1">
      <alignment horizontal="center"/>
    </xf>
    <xf numFmtId="0" fontId="29" fillId="7" borderId="62" xfId="0" applyFont="1" applyFill="1" applyBorder="1" applyAlignment="1">
      <alignment vertical="center"/>
    </xf>
    <xf numFmtId="0" fontId="29" fillId="3" borderId="2" xfId="0" applyFont="1" applyFill="1" applyBorder="1" applyAlignment="1">
      <alignment horizontal="center"/>
    </xf>
    <xf numFmtId="0" fontId="29" fillId="10" borderId="2" xfId="0" applyFont="1" applyFill="1" applyBorder="1" applyAlignment="1" applyProtection="1">
      <alignment horizontal="center"/>
      <protection locked="0"/>
    </xf>
    <xf numFmtId="0" fontId="29" fillId="0" borderId="20" xfId="0" applyFont="1" applyBorder="1" applyAlignment="1">
      <alignment horizontal="center"/>
    </xf>
    <xf numFmtId="0" fontId="29" fillId="0" borderId="40" xfId="0" applyFont="1" applyBorder="1" applyAlignment="1">
      <alignment horizontal="center"/>
    </xf>
    <xf numFmtId="0" fontId="29" fillId="7" borderId="63" xfId="0" applyFont="1" applyFill="1" applyBorder="1" applyAlignment="1">
      <alignment vertical="center"/>
    </xf>
    <xf numFmtId="0" fontId="29" fillId="0" borderId="14"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20" xfId="0" applyFont="1" applyBorder="1" applyAlignment="1">
      <alignment horizontal="center" vertical="center" wrapText="1"/>
    </xf>
    <xf numFmtId="49" fontId="29" fillId="3" borderId="0" xfId="0" applyNumberFormat="1" applyFont="1" applyFill="1" applyAlignment="1">
      <alignment horizontal="center"/>
    </xf>
    <xf numFmtId="49" fontId="29" fillId="0" borderId="0" xfId="0" applyNumberFormat="1" applyFont="1" applyAlignment="1">
      <alignment horizontal="left"/>
    </xf>
    <xf numFmtId="9" fontId="29" fillId="0" borderId="0" xfId="3" applyFont="1" applyFill="1" applyBorder="1" applyAlignment="1">
      <alignment horizontal="left" vertical="top" wrapText="1"/>
    </xf>
    <xf numFmtId="0" fontId="53" fillId="0" borderId="0" xfId="4" applyFont="1" applyFill="1" applyBorder="1" applyAlignment="1">
      <alignment vertical="top" wrapText="1"/>
    </xf>
    <xf numFmtId="49" fontId="29" fillId="0" borderId="0" xfId="0" applyNumberFormat="1" applyFont="1"/>
    <xf numFmtId="49" fontId="36" fillId="0" borderId="0" xfId="0" applyNumberFormat="1" applyFont="1"/>
    <xf numFmtId="0" fontId="33" fillId="0" borderId="0" xfId="0" applyFont="1" applyAlignment="1">
      <alignment horizontal="center"/>
    </xf>
    <xf numFmtId="0" fontId="33" fillId="0" borderId="23" xfId="0" applyFont="1" applyBorder="1" applyAlignment="1">
      <alignment horizontal="center"/>
    </xf>
    <xf numFmtId="0" fontId="33" fillId="0" borderId="14" xfId="0" applyFont="1" applyBorder="1" applyAlignment="1">
      <alignment horizontal="center"/>
    </xf>
    <xf numFmtId="0" fontId="33" fillId="0" borderId="19" xfId="0" applyFont="1" applyBorder="1" applyAlignment="1">
      <alignment horizontal="center"/>
    </xf>
    <xf numFmtId="0" fontId="33" fillId="0" borderId="15" xfId="0" applyFont="1" applyBorder="1" applyAlignment="1">
      <alignment horizontal="center"/>
    </xf>
    <xf numFmtId="49" fontId="33" fillId="0" borderId="15" xfId="0" applyNumberFormat="1" applyFont="1" applyBorder="1" applyAlignment="1">
      <alignment horizontal="center"/>
    </xf>
    <xf numFmtId="0" fontId="33" fillId="0" borderId="2" xfId="0" applyFont="1" applyBorder="1" applyAlignment="1">
      <alignment horizontal="center"/>
    </xf>
    <xf numFmtId="0" fontId="33" fillId="0" borderId="20" xfId="0" applyFont="1" applyBorder="1" applyAlignment="1">
      <alignment horizontal="center"/>
    </xf>
    <xf numFmtId="49" fontId="33" fillId="0" borderId="20" xfId="0" applyNumberFormat="1" applyFont="1" applyBorder="1" applyAlignment="1">
      <alignment horizontal="center"/>
    </xf>
    <xf numFmtId="0" fontId="33" fillId="0" borderId="40" xfId="0" applyFont="1" applyBorder="1" applyAlignment="1">
      <alignment horizontal="center"/>
    </xf>
    <xf numFmtId="0" fontId="29" fillId="0" borderId="48" xfId="0" applyFont="1" applyBorder="1"/>
    <xf numFmtId="1" fontId="42" fillId="0" borderId="0" xfId="0" applyNumberFormat="1" applyFont="1"/>
    <xf numFmtId="0" fontId="36" fillId="0" borderId="16" xfId="2" applyFont="1" applyBorder="1" applyAlignment="1">
      <alignment horizontal="center" wrapText="1"/>
    </xf>
    <xf numFmtId="0" fontId="53" fillId="0" borderId="0" xfId="0" applyFont="1" applyAlignment="1">
      <alignment vertical="top" wrapText="1"/>
    </xf>
    <xf numFmtId="0" fontId="36" fillId="0" borderId="0" xfId="2" applyFont="1" applyAlignment="1">
      <alignment horizontal="left"/>
    </xf>
    <xf numFmtId="49" fontId="29" fillId="0" borderId="16" xfId="0" applyNumberFormat="1" applyFont="1" applyBorder="1" applyAlignment="1">
      <alignment horizontal="center"/>
    </xf>
    <xf numFmtId="3" fontId="36" fillId="0" borderId="0" xfId="0" applyNumberFormat="1" applyFont="1" applyAlignment="1">
      <alignment horizontal="left"/>
    </xf>
    <xf numFmtId="1" fontId="42" fillId="0" borderId="0" xfId="0" applyNumberFormat="1" applyFont="1" applyAlignment="1">
      <alignment vertical="top" wrapText="1"/>
    </xf>
    <xf numFmtId="0" fontId="36" fillId="0" borderId="0" xfId="2" applyFont="1" applyAlignment="1">
      <alignment horizontal="center" wrapText="1"/>
    </xf>
    <xf numFmtId="9" fontId="42" fillId="0" borderId="0" xfId="0" applyNumberFormat="1" applyFont="1" applyAlignment="1">
      <alignment vertical="top"/>
    </xf>
    <xf numFmtId="3" fontId="36" fillId="0" borderId="0" xfId="0" applyNumberFormat="1" applyFont="1" applyAlignment="1">
      <alignment horizontal="center"/>
    </xf>
    <xf numFmtId="0" fontId="33" fillId="0" borderId="23" xfId="0" applyFont="1" applyBorder="1"/>
    <xf numFmtId="49" fontId="33" fillId="0" borderId="14" xfId="0" applyNumberFormat="1" applyFont="1" applyBorder="1" applyAlignment="1">
      <alignment horizontal="center"/>
    </xf>
    <xf numFmtId="0" fontId="32" fillId="0" borderId="23" xfId="0" applyFont="1" applyBorder="1"/>
    <xf numFmtId="0" fontId="33" fillId="0" borderId="12" xfId="0" applyFont="1" applyBorder="1" applyAlignment="1">
      <alignment horizontal="center"/>
    </xf>
    <xf numFmtId="0" fontId="33" fillId="0" borderId="19" xfId="0" applyFont="1" applyBorder="1"/>
    <xf numFmtId="0" fontId="63" fillId="0" borderId="0" xfId="0" applyFont="1" applyAlignment="1">
      <alignment horizontal="center"/>
    </xf>
    <xf numFmtId="0" fontId="37" fillId="0" borderId="0" xfId="0" applyFont="1" applyAlignment="1">
      <alignment horizontal="center"/>
    </xf>
    <xf numFmtId="164" fontId="36" fillId="0" borderId="6" xfId="0" applyNumberFormat="1" applyFont="1" applyBorder="1" applyAlignment="1">
      <alignment horizontal="center"/>
    </xf>
    <xf numFmtId="0" fontId="29" fillId="0" borderId="6" xfId="0" applyFont="1" applyBorder="1" applyAlignment="1" applyProtection="1">
      <alignment horizontal="center"/>
      <protection locked="0"/>
    </xf>
    <xf numFmtId="0" fontId="36" fillId="0" borderId="6" xfId="1" applyFont="1" applyBorder="1" applyAlignment="1">
      <alignment horizontal="center" wrapText="1"/>
    </xf>
    <xf numFmtId="0" fontId="36" fillId="0" borderId="16" xfId="1" applyFont="1" applyBorder="1" applyAlignment="1">
      <alignment horizontal="center" wrapText="1"/>
    </xf>
    <xf numFmtId="3" fontId="36" fillId="0" borderId="48" xfId="0" applyNumberFormat="1" applyFont="1" applyBorder="1" applyAlignment="1">
      <alignment horizontal="center"/>
    </xf>
    <xf numFmtId="9" fontId="29" fillId="0" borderId="0" xfId="3" applyFont="1" applyFill="1" applyBorder="1"/>
    <xf numFmtId="1" fontId="29" fillId="0" borderId="0" xfId="0" applyNumberFormat="1" applyFont="1"/>
    <xf numFmtId="9" fontId="36" fillId="0" borderId="0" xfId="0" applyNumberFormat="1" applyFont="1"/>
    <xf numFmtId="166" fontId="36" fillId="0" borderId="6" xfId="2" applyNumberFormat="1" applyFont="1" applyBorder="1" applyAlignment="1">
      <alignment horizontal="center" wrapText="1"/>
    </xf>
    <xf numFmtId="0" fontId="64" fillId="0" borderId="0" xfId="0" applyFont="1" applyAlignment="1">
      <alignment wrapText="1"/>
    </xf>
    <xf numFmtId="0" fontId="36" fillId="0" borderId="48" xfId="2" applyFont="1" applyBorder="1" applyAlignment="1">
      <alignment horizontal="center" wrapText="1"/>
    </xf>
    <xf numFmtId="166" fontId="29" fillId="0" borderId="6" xfId="0" applyNumberFormat="1" applyFont="1" applyBorder="1" applyAlignment="1">
      <alignment horizontal="center"/>
    </xf>
    <xf numFmtId="1" fontId="36" fillId="0" borderId="0" xfId="0" applyNumberFormat="1" applyFont="1"/>
    <xf numFmtId="3" fontId="36" fillId="0" borderId="57" xfId="0" applyNumberFormat="1" applyFont="1" applyBorder="1" applyAlignment="1">
      <alignment horizontal="center"/>
    </xf>
    <xf numFmtId="49" fontId="29" fillId="0" borderId="6" xfId="0" applyNumberFormat="1" applyFont="1" applyBorder="1" applyAlignment="1">
      <alignment horizontal="left" wrapText="1"/>
    </xf>
    <xf numFmtId="0" fontId="36" fillId="0" borderId="44" xfId="0" applyFont="1" applyBorder="1" applyAlignment="1">
      <alignment horizontal="center"/>
    </xf>
    <xf numFmtId="0" fontId="36" fillId="0" borderId="56" xfId="0" applyFont="1" applyBorder="1" applyAlignment="1">
      <alignment horizontal="center"/>
    </xf>
    <xf numFmtId="0" fontId="29" fillId="0" borderId="5" xfId="1" applyFont="1" applyBorder="1" applyAlignment="1">
      <alignment horizontal="center" wrapText="1"/>
    </xf>
    <xf numFmtId="0" fontId="29" fillId="0" borderId="43" xfId="1" applyFont="1" applyBorder="1" applyAlignment="1">
      <alignment horizontal="center" wrapText="1"/>
    </xf>
    <xf numFmtId="1" fontId="29" fillId="0" borderId="0" xfId="0" applyNumberFormat="1" applyFont="1" applyAlignment="1">
      <alignment vertical="top"/>
    </xf>
    <xf numFmtId="9" fontId="29" fillId="0" borderId="0" xfId="3" applyFont="1" applyFill="1" applyBorder="1" applyAlignment="1">
      <alignment vertical="top"/>
    </xf>
    <xf numFmtId="166" fontId="29" fillId="0" borderId="6" xfId="0" applyNumberFormat="1" applyFont="1" applyBorder="1" applyAlignment="1">
      <alignment horizontal="center" wrapText="1"/>
    </xf>
    <xf numFmtId="0" fontId="42" fillId="0" borderId="0" xfId="2" applyFont="1" applyAlignment="1">
      <alignment horizontal="center" wrapText="1"/>
    </xf>
    <xf numFmtId="3" fontId="42" fillId="0" borderId="0" xfId="0" applyNumberFormat="1" applyFont="1" applyAlignment="1">
      <alignment horizontal="center"/>
    </xf>
    <xf numFmtId="14" fontId="36" fillId="0" borderId="6" xfId="2" applyNumberFormat="1" applyFont="1" applyBorder="1" applyAlignment="1">
      <alignment horizontal="center" wrapText="1"/>
    </xf>
    <xf numFmtId="0" fontId="42" fillId="0" borderId="0" xfId="0" applyFont="1" applyAlignment="1">
      <alignment horizontal="center"/>
    </xf>
    <xf numFmtId="1" fontId="29" fillId="0" borderId="0" xfId="0" applyNumberFormat="1" applyFont="1" applyAlignment="1">
      <alignment horizontal="center" vertical="center"/>
    </xf>
    <xf numFmtId="0" fontId="36" fillId="0" borderId="6" xfId="2" applyFont="1" applyBorder="1" applyAlignment="1">
      <alignment horizontal="left" wrapText="1"/>
    </xf>
    <xf numFmtId="1" fontId="29" fillId="0" borderId="6" xfId="0" applyNumberFormat="1" applyFont="1" applyBorder="1" applyAlignment="1">
      <alignment horizontal="center"/>
    </xf>
    <xf numFmtId="3" fontId="29" fillId="0" borderId="0" xfId="0" applyNumberFormat="1" applyFont="1" applyAlignment="1">
      <alignment wrapText="1"/>
    </xf>
    <xf numFmtId="0" fontId="29" fillId="0" borderId="0" xfId="0" quotePrefix="1" applyFont="1" applyAlignment="1">
      <alignment horizontal="left" vertical="center" wrapText="1"/>
    </xf>
    <xf numFmtId="3" fontId="36" fillId="0" borderId="0" xfId="2" applyNumberFormat="1" applyFont="1" applyAlignment="1">
      <alignment horizontal="center" wrapText="1"/>
    </xf>
    <xf numFmtId="0" fontId="36" fillId="4" borderId="16" xfId="0" applyFont="1" applyFill="1" applyBorder="1" applyAlignment="1">
      <alignment horizontal="center"/>
    </xf>
    <xf numFmtId="0" fontId="36" fillId="4" borderId="68" xfId="0" applyFont="1" applyFill="1" applyBorder="1" applyAlignment="1">
      <alignment horizontal="center"/>
    </xf>
    <xf numFmtId="0" fontId="36" fillId="4" borderId="32" xfId="0" applyFont="1" applyFill="1" applyBorder="1" applyAlignment="1">
      <alignment horizontal="center"/>
    </xf>
    <xf numFmtId="0" fontId="36" fillId="4" borderId="50" xfId="0" applyFont="1" applyFill="1" applyBorder="1" applyAlignment="1">
      <alignment horizontal="center"/>
    </xf>
    <xf numFmtId="0" fontId="36" fillId="4" borderId="52" xfId="0" applyFont="1" applyFill="1" applyBorder="1" applyAlignment="1">
      <alignment horizontal="center"/>
    </xf>
    <xf numFmtId="0" fontId="36" fillId="4" borderId="33" xfId="0" applyFont="1" applyFill="1" applyBorder="1" applyAlignment="1">
      <alignment horizontal="center"/>
    </xf>
    <xf numFmtId="0" fontId="36" fillId="5" borderId="68" xfId="0" applyFont="1" applyFill="1" applyBorder="1" applyAlignment="1">
      <alignment horizontal="center"/>
    </xf>
    <xf numFmtId="0" fontId="36" fillId="5" borderId="16" xfId="0" applyFont="1" applyFill="1" applyBorder="1" applyAlignment="1">
      <alignment horizontal="center"/>
    </xf>
    <xf numFmtId="0" fontId="36" fillId="5" borderId="32" xfId="0" applyFont="1" applyFill="1" applyBorder="1" applyAlignment="1">
      <alignment horizontal="center"/>
    </xf>
    <xf numFmtId="0" fontId="36" fillId="5" borderId="50" xfId="0" applyFont="1" applyFill="1" applyBorder="1" applyAlignment="1">
      <alignment horizontal="center"/>
    </xf>
    <xf numFmtId="0" fontId="36" fillId="5" borderId="52" xfId="0" applyFont="1" applyFill="1" applyBorder="1" applyAlignment="1">
      <alignment horizontal="center"/>
    </xf>
    <xf numFmtId="0" fontId="36" fillId="5" borderId="33" xfId="0" applyFont="1" applyFill="1" applyBorder="1" applyAlignment="1">
      <alignment horizontal="center"/>
    </xf>
    <xf numFmtId="0" fontId="36" fillId="8" borderId="68" xfId="0" applyFont="1" applyFill="1" applyBorder="1" applyAlignment="1">
      <alignment horizontal="center"/>
    </xf>
    <xf numFmtId="0" fontId="36" fillId="8" borderId="16" xfId="0" applyFont="1" applyFill="1" applyBorder="1" applyAlignment="1">
      <alignment horizontal="center"/>
    </xf>
    <xf numFmtId="0" fontId="36" fillId="8" borderId="32" xfId="0" applyFont="1" applyFill="1" applyBorder="1" applyAlignment="1">
      <alignment horizontal="center"/>
    </xf>
    <xf numFmtId="0" fontId="36" fillId="8" borderId="50" xfId="0" applyFont="1" applyFill="1" applyBorder="1" applyAlignment="1">
      <alignment horizontal="center"/>
    </xf>
    <xf numFmtId="0" fontId="36" fillId="8" borderId="52" xfId="0" applyFont="1" applyFill="1" applyBorder="1" applyAlignment="1">
      <alignment horizontal="center"/>
    </xf>
    <xf numFmtId="0" fontId="36" fillId="8" borderId="33" xfId="0" applyFont="1" applyFill="1" applyBorder="1" applyAlignment="1">
      <alignment horizontal="center"/>
    </xf>
    <xf numFmtId="0" fontId="36" fillId="0" borderId="64" xfId="0" applyFont="1" applyBorder="1" applyAlignment="1">
      <alignment horizontal="left"/>
    </xf>
    <xf numFmtId="0" fontId="29" fillId="0" borderId="64" xfId="0" applyFont="1" applyBorder="1"/>
    <xf numFmtId="3" fontId="36" fillId="0" borderId="64" xfId="0" applyNumberFormat="1" applyFont="1" applyBorder="1" applyAlignment="1">
      <alignment horizontal="left" wrapText="1"/>
    </xf>
    <xf numFmtId="3" fontId="36" fillId="0" borderId="64" xfId="0" applyNumberFormat="1" applyFont="1" applyBorder="1" applyAlignment="1">
      <alignment horizontal="left"/>
    </xf>
    <xf numFmtId="0" fontId="36" fillId="0" borderId="64" xfId="2" applyFont="1" applyBorder="1" applyAlignment="1">
      <alignment horizontal="left" wrapText="1"/>
    </xf>
    <xf numFmtId="3" fontId="29" fillId="0" borderId="64" xfId="0" applyNumberFormat="1" applyFont="1" applyBorder="1" applyAlignment="1">
      <alignment horizontal="left" wrapText="1"/>
    </xf>
    <xf numFmtId="3" fontId="29" fillId="0" borderId="21" xfId="0" applyNumberFormat="1" applyFont="1" applyBorder="1" applyAlignment="1">
      <alignment horizontal="left"/>
    </xf>
    <xf numFmtId="0" fontId="29" fillId="0" borderId="64" xfId="2" applyFont="1" applyBorder="1" applyAlignment="1">
      <alignment horizontal="left" wrapText="1"/>
    </xf>
    <xf numFmtId="0" fontId="29" fillId="0" borderId="21" xfId="2" applyFont="1" applyBorder="1" applyAlignment="1">
      <alignment horizontal="left" wrapText="1"/>
    </xf>
    <xf numFmtId="0" fontId="36" fillId="0" borderId="64" xfId="2" applyFont="1" applyBorder="1" applyAlignment="1">
      <alignment horizontal="left" vertical="top" wrapText="1"/>
    </xf>
    <xf numFmtId="0" fontId="36" fillId="0" borderId="54" xfId="0" applyFont="1" applyBorder="1" applyAlignment="1">
      <alignment horizontal="left" vertical="top" wrapText="1"/>
    </xf>
    <xf numFmtId="0" fontId="36" fillId="0" borderId="64" xfId="2" applyFont="1" applyBorder="1" applyAlignment="1">
      <alignment horizontal="left" vertical="center" wrapText="1"/>
    </xf>
    <xf numFmtId="0" fontId="36" fillId="0" borderId="64" xfId="0" applyFont="1" applyBorder="1" applyAlignment="1">
      <alignment horizontal="left" wrapText="1"/>
    </xf>
    <xf numFmtId="3" fontId="29" fillId="0" borderId="64" xfId="0" applyNumberFormat="1" applyFont="1" applyBorder="1" applyAlignment="1">
      <alignment horizontal="left"/>
    </xf>
    <xf numFmtId="0" fontId="36" fillId="7" borderId="62" xfId="0" applyFont="1" applyFill="1" applyBorder="1" applyAlignment="1">
      <alignment horizontal="center"/>
    </xf>
    <xf numFmtId="0" fontId="36" fillId="7" borderId="63" xfId="0" applyFont="1" applyFill="1" applyBorder="1" applyAlignment="1">
      <alignment horizontal="center"/>
    </xf>
    <xf numFmtId="0" fontId="32" fillId="0" borderId="23" xfId="0" applyFont="1" applyBorder="1" applyAlignment="1">
      <alignment vertical="center"/>
    </xf>
    <xf numFmtId="0" fontId="32" fillId="0" borderId="9" xfId="0" applyFont="1" applyBorder="1" applyAlignment="1">
      <alignment horizontal="center"/>
    </xf>
    <xf numFmtId="0" fontId="32" fillId="4" borderId="25" xfId="0" applyFont="1" applyFill="1" applyBorder="1" applyAlignment="1">
      <alignment horizontal="center"/>
    </xf>
    <xf numFmtId="0" fontId="32" fillId="4" borderId="26" xfId="0" applyFont="1" applyFill="1" applyBorder="1" applyAlignment="1">
      <alignment horizontal="center"/>
    </xf>
    <xf numFmtId="0" fontId="32" fillId="4" borderId="27" xfId="0" applyFont="1" applyFill="1" applyBorder="1" applyAlignment="1">
      <alignment horizontal="center"/>
    </xf>
    <xf numFmtId="0" fontId="32" fillId="5" borderId="25" xfId="0" applyFont="1" applyFill="1" applyBorder="1" applyAlignment="1">
      <alignment horizontal="center"/>
    </xf>
    <xf numFmtId="0" fontId="32" fillId="5" borderId="26" xfId="0" applyFont="1" applyFill="1" applyBorder="1" applyAlignment="1">
      <alignment horizontal="center"/>
    </xf>
    <xf numFmtId="0" fontId="32" fillId="5" borderId="27" xfId="0" applyFont="1" applyFill="1" applyBorder="1" applyAlignment="1">
      <alignment horizontal="center"/>
    </xf>
    <xf numFmtId="0" fontId="32" fillId="8" borderId="25" xfId="0" applyFont="1" applyFill="1" applyBorder="1" applyAlignment="1">
      <alignment horizontal="center"/>
    </xf>
    <xf numFmtId="0" fontId="33" fillId="8" borderId="26" xfId="0" applyFont="1" applyFill="1" applyBorder="1" applyAlignment="1">
      <alignment horizontal="center"/>
    </xf>
    <xf numFmtId="0" fontId="32" fillId="8" borderId="26" xfId="0" applyFont="1" applyFill="1" applyBorder="1" applyAlignment="1">
      <alignment horizontal="center"/>
    </xf>
    <xf numFmtId="0" fontId="32" fillId="8" borderId="27" xfId="0" applyFont="1" applyFill="1" applyBorder="1" applyAlignment="1">
      <alignment horizontal="center"/>
    </xf>
    <xf numFmtId="0" fontId="32" fillId="7" borderId="47" xfId="0" applyFont="1" applyFill="1" applyBorder="1" applyAlignment="1">
      <alignment vertical="center"/>
    </xf>
    <xf numFmtId="0" fontId="32" fillId="0" borderId="39" xfId="0" applyFont="1" applyBorder="1" applyAlignment="1">
      <alignment horizontal="center"/>
    </xf>
    <xf numFmtId="2" fontId="29" fillId="0" borderId="0" xfId="0" applyNumberFormat="1" applyFont="1"/>
    <xf numFmtId="49" fontId="9" fillId="0" borderId="9" xfId="1" applyNumberFormat="1" applyFont="1" applyBorder="1" applyAlignment="1">
      <alignment horizontal="left" vertical="top" wrapText="1"/>
    </xf>
    <xf numFmtId="49" fontId="9" fillId="0" borderId="0" xfId="2" applyNumberFormat="1" applyFont="1" applyAlignment="1">
      <alignment horizontal="left" vertical="top" wrapText="1"/>
    </xf>
    <xf numFmtId="0" fontId="9" fillId="0" borderId="0" xfId="1" applyFont="1" applyAlignment="1">
      <alignment vertical="top" wrapText="1"/>
    </xf>
    <xf numFmtId="0" fontId="9" fillId="0" borderId="0" xfId="2" applyFont="1" applyAlignment="1">
      <alignment vertical="top" wrapText="1"/>
    </xf>
    <xf numFmtId="0" fontId="36" fillId="4" borderId="6" xfId="0" applyFont="1" applyFill="1" applyBorder="1" applyAlignment="1">
      <alignment horizontal="center"/>
    </xf>
    <xf numFmtId="0" fontId="36" fillId="7" borderId="6" xfId="0" applyFont="1" applyFill="1" applyBorder="1" applyAlignment="1">
      <alignment horizontal="center"/>
    </xf>
    <xf numFmtId="0" fontId="29" fillId="0" borderId="5" xfId="0" applyFont="1" applyBorder="1" applyAlignment="1">
      <alignment horizontal="center"/>
    </xf>
    <xf numFmtId="49" fontId="33" fillId="0" borderId="60" xfId="0" applyNumberFormat="1" applyFont="1" applyBorder="1" applyAlignment="1">
      <alignment horizontal="center"/>
    </xf>
    <xf numFmtId="49" fontId="33" fillId="0" borderId="61" xfId="0" applyNumberFormat="1" applyFont="1" applyBorder="1" applyAlignment="1">
      <alignment horizontal="center"/>
    </xf>
    <xf numFmtId="0" fontId="0" fillId="0" borderId="5" xfId="2" applyFont="1" applyBorder="1" applyAlignment="1">
      <alignment horizontal="center" vertical="top" wrapText="1"/>
    </xf>
    <xf numFmtId="0" fontId="0" fillId="0" borderId="43" xfId="2" applyFont="1" applyBorder="1" applyAlignment="1">
      <alignment horizontal="center" vertical="top" wrapText="1"/>
    </xf>
    <xf numFmtId="0" fontId="29" fillId="0" borderId="6" xfId="0" applyFont="1" applyBorder="1" applyAlignment="1">
      <alignment horizontal="center" vertical="top" wrapText="1"/>
    </xf>
    <xf numFmtId="0" fontId="29" fillId="0" borderId="6" xfId="0" applyFont="1" applyBorder="1" applyAlignment="1">
      <alignment vertical="top" wrapText="1"/>
    </xf>
    <xf numFmtId="0" fontId="53" fillId="0" borderId="43" xfId="0" applyFont="1" applyBorder="1"/>
    <xf numFmtId="0" fontId="29" fillId="0" borderId="21" xfId="0" applyFont="1" applyBorder="1" applyAlignment="1">
      <alignment horizontal="center"/>
    </xf>
    <xf numFmtId="0" fontId="29" fillId="0" borderId="73" xfId="2" applyFont="1" applyBorder="1" applyAlignment="1">
      <alignment horizontal="center" wrapText="1"/>
    </xf>
    <xf numFmtId="0" fontId="29" fillId="0" borderId="54" xfId="2" applyFont="1" applyBorder="1" applyAlignment="1">
      <alignment horizontal="center" wrapText="1"/>
    </xf>
    <xf numFmtId="0" fontId="29" fillId="0" borderId="46" xfId="2" applyFont="1" applyBorder="1" applyAlignment="1">
      <alignment horizontal="center" wrapText="1"/>
    </xf>
    <xf numFmtId="0" fontId="29" fillId="0" borderId="21" xfId="0" applyFont="1" applyBorder="1" applyAlignment="1">
      <alignment horizontal="center" wrapText="1"/>
    </xf>
    <xf numFmtId="14" fontId="29" fillId="0" borderId="16" xfId="2" applyNumberFormat="1" applyFont="1" applyBorder="1" applyAlignment="1" applyProtection="1">
      <alignment horizontal="center" wrapText="1"/>
      <protection locked="0"/>
    </xf>
    <xf numFmtId="0" fontId="38" fillId="0" borderId="59" xfId="2" applyFont="1" applyBorder="1" applyAlignment="1">
      <alignment wrapText="1"/>
    </xf>
    <xf numFmtId="0" fontId="29" fillId="0" borderId="55" xfId="2" applyFont="1" applyBorder="1" applyAlignment="1">
      <alignment wrapText="1"/>
    </xf>
    <xf numFmtId="2" fontId="29" fillId="0" borderId="55" xfId="2" applyNumberFormat="1" applyFont="1" applyBorder="1" applyAlignment="1">
      <alignment horizontal="center" wrapText="1"/>
    </xf>
    <xf numFmtId="0" fontId="29" fillId="0" borderId="44" xfId="0" applyFont="1" applyBorder="1" applyAlignment="1">
      <alignment horizontal="center"/>
    </xf>
    <xf numFmtId="0" fontId="29" fillId="0" borderId="49" xfId="2" applyFont="1" applyBorder="1" applyAlignment="1">
      <alignment horizontal="center" wrapText="1"/>
    </xf>
    <xf numFmtId="3" fontId="29" fillId="8" borderId="55" xfId="0" applyNumberFormat="1" applyFont="1" applyFill="1" applyBorder="1" applyAlignment="1">
      <alignment horizontal="center"/>
    </xf>
    <xf numFmtId="0" fontId="36" fillId="4" borderId="60" xfId="0" applyFont="1" applyFill="1" applyBorder="1" applyAlignment="1">
      <alignment horizontal="center"/>
    </xf>
    <xf numFmtId="0" fontId="36" fillId="4" borderId="58" xfId="0" applyFont="1" applyFill="1" applyBorder="1" applyAlignment="1">
      <alignment horizontal="center"/>
    </xf>
    <xf numFmtId="0" fontId="36" fillId="4" borderId="27" xfId="0" applyFont="1" applyFill="1" applyBorder="1" applyAlignment="1">
      <alignment horizontal="center"/>
    </xf>
    <xf numFmtId="0" fontId="29" fillId="4" borderId="32" xfId="0" applyFont="1" applyFill="1" applyBorder="1" applyAlignment="1">
      <alignment horizontal="center"/>
    </xf>
    <xf numFmtId="0" fontId="42" fillId="4" borderId="28" xfId="0" applyFont="1" applyFill="1" applyBorder="1" applyAlignment="1">
      <alignment horizontal="center"/>
    </xf>
    <xf numFmtId="0" fontId="42" fillId="4" borderId="32" xfId="0" applyFont="1" applyFill="1" applyBorder="1" applyAlignment="1">
      <alignment horizontal="center"/>
    </xf>
    <xf numFmtId="3" fontId="29" fillId="4" borderId="28" xfId="0" applyNumberFormat="1" applyFont="1" applyFill="1" applyBorder="1" applyAlignment="1">
      <alignment horizontal="center"/>
    </xf>
    <xf numFmtId="3" fontId="29" fillId="4" borderId="32" xfId="0" applyNumberFormat="1" applyFont="1" applyFill="1" applyBorder="1" applyAlignment="1">
      <alignment horizontal="center"/>
    </xf>
    <xf numFmtId="3" fontId="42" fillId="4" borderId="28" xfId="0" applyNumberFormat="1" applyFont="1" applyFill="1" applyBorder="1" applyAlignment="1">
      <alignment horizontal="center"/>
    </xf>
    <xf numFmtId="3" fontId="42" fillId="4" borderId="32" xfId="0" applyNumberFormat="1" applyFont="1" applyFill="1" applyBorder="1" applyAlignment="1">
      <alignment horizontal="center"/>
    </xf>
    <xf numFmtId="0" fontId="29" fillId="4" borderId="28" xfId="2" applyFont="1" applyFill="1" applyBorder="1" applyAlignment="1">
      <alignment horizontal="center" wrapText="1"/>
    </xf>
    <xf numFmtId="0" fontId="29" fillId="4" borderId="32" xfId="2" applyFont="1" applyFill="1" applyBorder="1" applyAlignment="1">
      <alignment horizontal="center" wrapText="1"/>
    </xf>
    <xf numFmtId="0" fontId="42" fillId="4" borderId="28" xfId="2" applyFont="1" applyFill="1" applyBorder="1" applyAlignment="1">
      <alignment horizontal="center" wrapText="1"/>
    </xf>
    <xf numFmtId="0" fontId="42" fillId="4" borderId="32" xfId="2" applyFont="1" applyFill="1" applyBorder="1" applyAlignment="1">
      <alignment horizontal="center" wrapText="1"/>
    </xf>
    <xf numFmtId="0" fontId="36" fillId="4" borderId="28" xfId="2" applyFont="1" applyFill="1" applyBorder="1" applyAlignment="1">
      <alignment horizontal="center" wrapText="1"/>
    </xf>
    <xf numFmtId="0" fontId="36" fillId="4" borderId="32" xfId="2" applyFont="1" applyFill="1" applyBorder="1" applyAlignment="1">
      <alignment horizontal="center" wrapText="1"/>
    </xf>
    <xf numFmtId="0" fontId="36" fillId="4" borderId="28" xfId="0" applyFont="1" applyFill="1" applyBorder="1" applyAlignment="1">
      <alignment horizontal="center"/>
    </xf>
    <xf numFmtId="0" fontId="29" fillId="4" borderId="66" xfId="2" applyFont="1" applyFill="1" applyBorder="1" applyAlignment="1">
      <alignment horizontal="center" wrapText="1"/>
    </xf>
    <xf numFmtId="0" fontId="29" fillId="4" borderId="65" xfId="2" applyFont="1" applyFill="1" applyBorder="1" applyAlignment="1">
      <alignment horizontal="center" wrapText="1"/>
    </xf>
    <xf numFmtId="0" fontId="29" fillId="4" borderId="28" xfId="2" applyFont="1" applyFill="1" applyBorder="1" applyAlignment="1" applyProtection="1">
      <alignment horizontal="center" wrapText="1"/>
      <protection locked="0"/>
    </xf>
    <xf numFmtId="0" fontId="29" fillId="4" borderId="32" xfId="2" applyFont="1" applyFill="1" applyBorder="1" applyAlignment="1" applyProtection="1">
      <alignment horizontal="center" wrapText="1"/>
      <protection locked="0"/>
    </xf>
    <xf numFmtId="0" fontId="42" fillId="4" borderId="66" xfId="2" applyFont="1" applyFill="1" applyBorder="1" applyAlignment="1">
      <alignment horizontal="center" vertical="center" wrapText="1"/>
    </xf>
    <xf numFmtId="0" fontId="42" fillId="4" borderId="65" xfId="2" applyFont="1" applyFill="1" applyBorder="1" applyAlignment="1">
      <alignment horizontal="center" vertical="center" wrapText="1"/>
    </xf>
    <xf numFmtId="0" fontId="36" fillId="4" borderId="75" xfId="2" applyFont="1" applyFill="1" applyBorder="1" applyAlignment="1">
      <alignment horizontal="center" vertical="center" wrapText="1"/>
    </xf>
    <xf numFmtId="0" fontId="36" fillId="4" borderId="76" xfId="2" applyFont="1" applyFill="1" applyBorder="1" applyAlignment="1">
      <alignment horizontal="center" vertical="center" wrapText="1"/>
    </xf>
    <xf numFmtId="0" fontId="29" fillId="4" borderId="29" xfId="2" applyFont="1" applyFill="1" applyBorder="1" applyAlignment="1">
      <alignment horizontal="center" wrapText="1"/>
    </xf>
    <xf numFmtId="0" fontId="29" fillId="4" borderId="30" xfId="2" applyFont="1" applyFill="1" applyBorder="1" applyAlignment="1">
      <alignment horizontal="center" wrapText="1"/>
    </xf>
    <xf numFmtId="0" fontId="29" fillId="4" borderId="33" xfId="2" applyFont="1" applyFill="1" applyBorder="1" applyAlignment="1">
      <alignment horizontal="center" wrapText="1"/>
    </xf>
    <xf numFmtId="0" fontId="36" fillId="5" borderId="60" xfId="0" applyFont="1" applyFill="1" applyBorder="1" applyAlignment="1">
      <alignment horizontal="center"/>
    </xf>
    <xf numFmtId="0" fontId="36" fillId="5" borderId="58" xfId="0" applyFont="1" applyFill="1" applyBorder="1" applyAlignment="1">
      <alignment horizontal="center"/>
    </xf>
    <xf numFmtId="0" fontId="36" fillId="5" borderId="27" xfId="0" applyFont="1" applyFill="1" applyBorder="1" applyAlignment="1">
      <alignment horizontal="center"/>
    </xf>
    <xf numFmtId="0" fontId="29" fillId="5" borderId="28" xfId="0" applyFont="1" applyFill="1" applyBorder="1" applyAlignment="1">
      <alignment horizontal="center"/>
    </xf>
    <xf numFmtId="0" fontId="29" fillId="5" borderId="32" xfId="0" applyFont="1" applyFill="1" applyBorder="1" applyAlignment="1">
      <alignment horizontal="center"/>
    </xf>
    <xf numFmtId="0" fontId="42" fillId="5" borderId="28" xfId="0" applyFont="1" applyFill="1" applyBorder="1" applyAlignment="1">
      <alignment horizontal="center"/>
    </xf>
    <xf numFmtId="0" fontId="42" fillId="5" borderId="32" xfId="0" applyFont="1" applyFill="1" applyBorder="1" applyAlignment="1">
      <alignment horizontal="center"/>
    </xf>
    <xf numFmtId="3" fontId="29" fillId="5" borderId="28" xfId="0" applyNumberFormat="1" applyFont="1" applyFill="1" applyBorder="1" applyAlignment="1">
      <alignment horizontal="center"/>
    </xf>
    <xf numFmtId="3" fontId="42" fillId="5" borderId="28" xfId="0" applyNumberFormat="1" applyFont="1" applyFill="1" applyBorder="1" applyAlignment="1">
      <alignment horizontal="center"/>
    </xf>
    <xf numFmtId="0" fontId="29" fillId="5" borderId="28" xfId="2" applyFont="1" applyFill="1" applyBorder="1" applyAlignment="1">
      <alignment horizontal="center" wrapText="1"/>
    </xf>
    <xf numFmtId="0" fontId="42" fillId="5" borderId="28" xfId="2" applyFont="1" applyFill="1" applyBorder="1" applyAlignment="1">
      <alignment horizontal="center" wrapText="1"/>
    </xf>
    <xf numFmtId="0" fontId="36" fillId="5" borderId="28" xfId="2" applyFont="1" applyFill="1" applyBorder="1" applyAlignment="1">
      <alignment horizontal="center" wrapText="1"/>
    </xf>
    <xf numFmtId="0" fontId="36" fillId="5" borderId="28" xfId="0" applyFont="1" applyFill="1" applyBorder="1" applyAlignment="1">
      <alignment horizontal="center"/>
    </xf>
    <xf numFmtId="0" fontId="29" fillId="5" borderId="66" xfId="2" applyFont="1" applyFill="1" applyBorder="1" applyAlignment="1">
      <alignment horizontal="center" wrapText="1"/>
    </xf>
    <xf numFmtId="0" fontId="29" fillId="5" borderId="65" xfId="0" applyFont="1" applyFill="1" applyBorder="1" applyAlignment="1">
      <alignment horizontal="center"/>
    </xf>
    <xf numFmtId="3" fontId="29" fillId="5" borderId="32" xfId="0" applyNumberFormat="1" applyFont="1" applyFill="1" applyBorder="1" applyAlignment="1">
      <alignment horizontal="center"/>
    </xf>
    <xf numFmtId="3" fontId="42" fillId="5" borderId="32" xfId="0" applyNumberFormat="1" applyFont="1" applyFill="1" applyBorder="1" applyAlignment="1">
      <alignment horizontal="center"/>
    </xf>
    <xf numFmtId="0" fontId="42" fillId="5" borderId="66" xfId="2" applyFont="1" applyFill="1" applyBorder="1" applyAlignment="1">
      <alignment horizontal="center" vertical="center" wrapText="1"/>
    </xf>
    <xf numFmtId="0" fontId="42" fillId="5" borderId="65" xfId="0" applyFont="1" applyFill="1" applyBorder="1" applyAlignment="1">
      <alignment horizontal="center" vertical="center"/>
    </xf>
    <xf numFmtId="0" fontId="36" fillId="5" borderId="75" xfId="2" applyFont="1" applyFill="1" applyBorder="1" applyAlignment="1">
      <alignment horizontal="center" vertical="center" wrapText="1"/>
    </xf>
    <xf numFmtId="0" fontId="36" fillId="5" borderId="76" xfId="0" applyFont="1" applyFill="1" applyBorder="1" applyAlignment="1">
      <alignment horizontal="center" vertical="center"/>
    </xf>
    <xf numFmtId="0" fontId="29" fillId="5" borderId="29" xfId="2" applyFont="1" applyFill="1" applyBorder="1" applyAlignment="1">
      <alignment horizontal="center" wrapText="1"/>
    </xf>
    <xf numFmtId="0" fontId="29" fillId="5" borderId="30" xfId="2" applyFont="1" applyFill="1" applyBorder="1" applyAlignment="1">
      <alignment horizontal="center" wrapText="1"/>
    </xf>
    <xf numFmtId="0" fontId="29" fillId="5" borderId="33" xfId="0" applyFont="1" applyFill="1" applyBorder="1" applyAlignment="1">
      <alignment horizontal="center"/>
    </xf>
    <xf numFmtId="0" fontId="36" fillId="8" borderId="60" xfId="0" applyFont="1" applyFill="1" applyBorder="1" applyAlignment="1">
      <alignment horizontal="center"/>
    </xf>
    <xf numFmtId="0" fontId="36" fillId="8" borderId="58" xfId="0" applyFont="1" applyFill="1" applyBorder="1" applyAlignment="1">
      <alignment horizontal="center"/>
    </xf>
    <xf numFmtId="0" fontId="36" fillId="8" borderId="27" xfId="0" applyFont="1" applyFill="1" applyBorder="1" applyAlignment="1">
      <alignment horizontal="center"/>
    </xf>
    <xf numFmtId="0" fontId="29" fillId="8" borderId="28" xfId="0" applyFont="1" applyFill="1" applyBorder="1" applyAlignment="1">
      <alignment horizontal="center"/>
    </xf>
    <xf numFmtId="1" fontId="29" fillId="8" borderId="32" xfId="0" applyNumberFormat="1" applyFont="1" applyFill="1" applyBorder="1" applyAlignment="1">
      <alignment horizontal="center"/>
    </xf>
    <xf numFmtId="0" fontId="42" fillId="8" borderId="28" xfId="0" applyFont="1" applyFill="1" applyBorder="1" applyAlignment="1">
      <alignment horizontal="center"/>
    </xf>
    <xf numFmtId="1" fontId="42" fillId="8" borderId="32" xfId="0" applyNumberFormat="1" applyFont="1" applyFill="1" applyBorder="1" applyAlignment="1">
      <alignment horizontal="center"/>
    </xf>
    <xf numFmtId="3" fontId="29" fillId="8" borderId="28" xfId="0" applyNumberFormat="1" applyFont="1" applyFill="1" applyBorder="1" applyAlignment="1">
      <alignment horizontal="center"/>
    </xf>
    <xf numFmtId="0" fontId="29" fillId="8" borderId="32" xfId="0" applyFont="1" applyFill="1" applyBorder="1" applyAlignment="1">
      <alignment horizontal="center"/>
    </xf>
    <xf numFmtId="3" fontId="42" fillId="8" borderId="28" xfId="0" applyNumberFormat="1" applyFont="1" applyFill="1" applyBorder="1" applyAlignment="1">
      <alignment horizontal="center"/>
    </xf>
    <xf numFmtId="0" fontId="42" fillId="8" borderId="32" xfId="0" applyFont="1" applyFill="1" applyBorder="1" applyAlignment="1">
      <alignment horizontal="center"/>
    </xf>
    <xf numFmtId="0" fontId="29" fillId="8" borderId="28" xfId="2" applyFont="1" applyFill="1" applyBorder="1" applyAlignment="1">
      <alignment horizontal="center" wrapText="1"/>
    </xf>
    <xf numFmtId="49" fontId="29" fillId="8" borderId="32" xfId="3" applyNumberFormat="1" applyFont="1" applyFill="1" applyBorder="1" applyAlignment="1">
      <alignment horizontal="center"/>
    </xf>
    <xf numFmtId="0" fontId="42" fillId="8" borderId="28" xfId="2" applyFont="1" applyFill="1" applyBorder="1" applyAlignment="1">
      <alignment horizontal="center" wrapText="1"/>
    </xf>
    <xf numFmtId="49" fontId="42" fillId="8" borderId="32" xfId="3" applyNumberFormat="1" applyFont="1" applyFill="1" applyBorder="1" applyAlignment="1">
      <alignment horizontal="center"/>
    </xf>
    <xf numFmtId="0" fontId="36" fillId="8" borderId="28" xfId="0" applyFont="1" applyFill="1" applyBorder="1" applyAlignment="1">
      <alignment horizontal="center"/>
    </xf>
    <xf numFmtId="3" fontId="29" fillId="8" borderId="66" xfId="0" applyNumberFormat="1" applyFont="1" applyFill="1" applyBorder="1" applyAlignment="1">
      <alignment horizontal="center"/>
    </xf>
    <xf numFmtId="1" fontId="29" fillId="8" borderId="65" xfId="0" applyNumberFormat="1" applyFont="1" applyFill="1" applyBorder="1" applyAlignment="1">
      <alignment horizontal="center"/>
    </xf>
    <xf numFmtId="3" fontId="29" fillId="8" borderId="32" xfId="0" applyNumberFormat="1" applyFont="1" applyFill="1" applyBorder="1" applyAlignment="1">
      <alignment horizontal="center"/>
    </xf>
    <xf numFmtId="3" fontId="36" fillId="8" borderId="28" xfId="0" applyNumberFormat="1" applyFont="1" applyFill="1" applyBorder="1" applyAlignment="1">
      <alignment horizontal="center"/>
    </xf>
    <xf numFmtId="1" fontId="36" fillId="8" borderId="32" xfId="0" applyNumberFormat="1" applyFont="1" applyFill="1" applyBorder="1" applyAlignment="1">
      <alignment horizontal="center"/>
    </xf>
    <xf numFmtId="3" fontId="42" fillId="8" borderId="66" xfId="0" applyNumberFormat="1" applyFont="1" applyFill="1" applyBorder="1" applyAlignment="1">
      <alignment horizontal="center" vertical="center"/>
    </xf>
    <xf numFmtId="1" fontId="42" fillId="8" borderId="65" xfId="0" applyNumberFormat="1" applyFont="1" applyFill="1" applyBorder="1" applyAlignment="1">
      <alignment horizontal="center" vertical="center"/>
    </xf>
    <xf numFmtId="3" fontId="36" fillId="8" borderId="75" xfId="0" applyNumberFormat="1" applyFont="1" applyFill="1" applyBorder="1" applyAlignment="1">
      <alignment horizontal="center" vertical="center"/>
    </xf>
    <xf numFmtId="1" fontId="36" fillId="8" borderId="76" xfId="0" applyNumberFormat="1" applyFont="1" applyFill="1" applyBorder="1" applyAlignment="1">
      <alignment horizontal="center" vertical="center"/>
    </xf>
    <xf numFmtId="3" fontId="29" fillId="8" borderId="29" xfId="0" applyNumberFormat="1" applyFont="1" applyFill="1" applyBorder="1" applyAlignment="1">
      <alignment horizontal="center"/>
    </xf>
    <xf numFmtId="3" fontId="29" fillId="8" borderId="30" xfId="0" applyNumberFormat="1" applyFont="1" applyFill="1" applyBorder="1" applyAlignment="1">
      <alignment horizontal="center"/>
    </xf>
    <xf numFmtId="1" fontId="29" fillId="8" borderId="33" xfId="0" applyNumberFormat="1" applyFont="1" applyFill="1" applyBorder="1" applyAlignment="1">
      <alignment horizontal="center"/>
    </xf>
    <xf numFmtId="1" fontId="29" fillId="7" borderId="62" xfId="0" applyNumberFormat="1" applyFont="1" applyFill="1" applyBorder="1" applyAlignment="1">
      <alignment horizontal="center"/>
    </xf>
    <xf numFmtId="0" fontId="32" fillId="4" borderId="25" xfId="2" applyFont="1" applyFill="1" applyBorder="1" applyAlignment="1">
      <alignment horizontal="center" wrapText="1"/>
    </xf>
    <xf numFmtId="0" fontId="32" fillId="4" borderId="26" xfId="2" applyFont="1" applyFill="1" applyBorder="1" applyAlignment="1">
      <alignment horizontal="center" wrapText="1"/>
    </xf>
    <xf numFmtId="3" fontId="32" fillId="4" borderId="28" xfId="2" applyNumberFormat="1" applyFont="1" applyFill="1" applyBorder="1" applyAlignment="1">
      <alignment horizontal="center" wrapText="1"/>
    </xf>
    <xf numFmtId="3" fontId="54" fillId="4" borderId="29" xfId="2" applyNumberFormat="1" applyFont="1" applyFill="1" applyBorder="1" applyAlignment="1">
      <alignment horizontal="center" wrapText="1"/>
    </xf>
    <xf numFmtId="0" fontId="32" fillId="5" borderId="26" xfId="2" applyFont="1" applyFill="1" applyBorder="1" applyAlignment="1">
      <alignment horizontal="center" wrapText="1"/>
    </xf>
    <xf numFmtId="3" fontId="32" fillId="8" borderId="26" xfId="0" applyNumberFormat="1" applyFont="1" applyFill="1" applyBorder="1" applyAlignment="1">
      <alignment horizontal="center"/>
    </xf>
    <xf numFmtId="1" fontId="32" fillId="8" borderId="27" xfId="0" applyNumberFormat="1" applyFont="1" applyFill="1" applyBorder="1" applyAlignment="1">
      <alignment horizontal="center"/>
    </xf>
    <xf numFmtId="0" fontId="32" fillId="0" borderId="25" xfId="2" applyFont="1" applyBorder="1" applyAlignment="1">
      <alignment horizontal="center" wrapText="1"/>
    </xf>
    <xf numFmtId="0" fontId="32" fillId="0" borderId="26" xfId="2" applyFont="1" applyBorder="1" applyAlignment="1">
      <alignment horizontal="center" wrapText="1"/>
    </xf>
    <xf numFmtId="0" fontId="32" fillId="0" borderId="26" xfId="0" applyFont="1" applyBorder="1" applyAlignment="1">
      <alignment horizontal="center"/>
    </xf>
    <xf numFmtId="0" fontId="29" fillId="7" borderId="77" xfId="0" applyFont="1" applyFill="1" applyBorder="1" applyAlignment="1">
      <alignment horizontal="center"/>
    </xf>
    <xf numFmtId="0" fontId="32" fillId="0" borderId="28" xfId="2" applyFont="1" applyBorder="1" applyAlignment="1">
      <alignment horizontal="center" wrapText="1"/>
    </xf>
    <xf numFmtId="3" fontId="32" fillId="0" borderId="30" xfId="2" applyNumberFormat="1" applyFont="1" applyBorder="1" applyAlignment="1">
      <alignment horizontal="center" wrapText="1"/>
    </xf>
    <xf numFmtId="3" fontId="9" fillId="0" borderId="0" xfId="0" applyNumberFormat="1" applyFont="1" applyAlignment="1">
      <alignment horizontal="left" vertical="top" wrapText="1"/>
    </xf>
    <xf numFmtId="0" fontId="1" fillId="0" borderId="0" xfId="0" applyFont="1" applyAlignment="1">
      <alignment horizontal="center" vertical="top"/>
    </xf>
    <xf numFmtId="0" fontId="1" fillId="0" borderId="6" xfId="0" applyFont="1" applyBorder="1" applyAlignment="1">
      <alignment horizontal="center" vertical="top"/>
    </xf>
    <xf numFmtId="0" fontId="1" fillId="0" borderId="6" xfId="0" applyFont="1" applyBorder="1" applyAlignment="1" applyProtection="1">
      <alignment horizontal="center" vertical="top"/>
      <protection locked="0"/>
    </xf>
    <xf numFmtId="0" fontId="1" fillId="0" borderId="21" xfId="0" applyFont="1" applyBorder="1" applyAlignment="1">
      <alignment horizontal="center" vertical="top"/>
    </xf>
    <xf numFmtId="0" fontId="8" fillId="0" borderId="6" xfId="0" applyFont="1" applyBorder="1" applyAlignment="1">
      <alignment horizontal="center" vertical="top"/>
    </xf>
    <xf numFmtId="0" fontId="1" fillId="0" borderId="16" xfId="0" applyFont="1" applyBorder="1" applyAlignment="1">
      <alignment horizontal="center" vertical="top"/>
    </xf>
    <xf numFmtId="0" fontId="1" fillId="0" borderId="62" xfId="0" applyFont="1" applyBorder="1" applyAlignment="1">
      <alignment vertical="top"/>
    </xf>
    <xf numFmtId="0" fontId="1" fillId="0" borderId="0" xfId="0" applyFont="1" applyAlignment="1">
      <alignment horizontal="left" vertical="top" wrapText="1"/>
    </xf>
    <xf numFmtId="0" fontId="9" fillId="0" borderId="0" xfId="0" applyFont="1" applyAlignment="1">
      <alignment vertical="top" wrapText="1"/>
    </xf>
    <xf numFmtId="0" fontId="1" fillId="0" borderId="51" xfId="0" applyFont="1" applyBorder="1" applyAlignment="1">
      <alignment horizontal="center" vertical="top"/>
    </xf>
    <xf numFmtId="0" fontId="1" fillId="0" borderId="42" xfId="0" applyFont="1" applyBorder="1" applyAlignment="1">
      <alignment horizontal="center" vertical="top"/>
    </xf>
    <xf numFmtId="0" fontId="1" fillId="0" borderId="52" xfId="0" applyFont="1" applyBorder="1" applyAlignment="1">
      <alignment horizontal="center" vertical="top"/>
    </xf>
    <xf numFmtId="0" fontId="1" fillId="0" borderId="63" xfId="0" applyFont="1" applyBorder="1" applyAlignment="1">
      <alignment vertical="top"/>
    </xf>
    <xf numFmtId="49" fontId="0" fillId="0" borderId="43" xfId="2" applyNumberFormat="1" applyFont="1" applyBorder="1" applyAlignment="1">
      <alignment horizontal="left" vertical="top" wrapText="1"/>
    </xf>
    <xf numFmtId="49" fontId="0" fillId="0" borderId="43" xfId="2" applyNumberFormat="1" applyFont="1" applyBorder="1" applyAlignment="1">
      <alignment vertical="top" wrapText="1"/>
    </xf>
    <xf numFmtId="0" fontId="0" fillId="0" borderId="43" xfId="2" applyFont="1" applyBorder="1" applyAlignment="1">
      <alignment vertical="top" wrapText="1"/>
    </xf>
    <xf numFmtId="0" fontId="0" fillId="0" borderId="43" xfId="0" applyBorder="1" applyAlignment="1">
      <alignment vertical="top" wrapText="1"/>
    </xf>
    <xf numFmtId="0" fontId="0" fillId="0" borderId="7" xfId="0" applyBorder="1" applyAlignment="1">
      <alignment horizontal="center" vertical="top"/>
    </xf>
    <xf numFmtId="2" fontId="0" fillId="0" borderId="43" xfId="2" applyNumberFormat="1" applyFont="1" applyBorder="1" applyAlignment="1">
      <alignment horizontal="center" vertical="top" wrapText="1"/>
    </xf>
    <xf numFmtId="49" fontId="67" fillId="0" borderId="43" xfId="0" applyNumberFormat="1" applyFont="1" applyBorder="1" applyAlignment="1">
      <alignment horizontal="center" vertical="top"/>
    </xf>
    <xf numFmtId="0" fontId="0" fillId="0" borderId="43" xfId="0" applyBorder="1" applyAlignment="1">
      <alignment horizontal="center" vertical="top"/>
    </xf>
    <xf numFmtId="0" fontId="0" fillId="0" borderId="43" xfId="0" applyBorder="1" applyAlignment="1">
      <alignment horizontal="center" vertical="top" wrapText="1"/>
    </xf>
    <xf numFmtId="166" fontId="0" fillId="0" borderId="43" xfId="2" applyNumberFormat="1" applyFont="1" applyBorder="1" applyAlignment="1" applyProtection="1">
      <alignment horizontal="center" vertical="top" wrapText="1"/>
      <protection locked="0"/>
    </xf>
    <xf numFmtId="3" fontId="0" fillId="0" borderId="43" xfId="0" applyNumberFormat="1" applyBorder="1" applyAlignment="1">
      <alignment horizontal="center" vertical="top"/>
    </xf>
    <xf numFmtId="3" fontId="0" fillId="0" borderId="6" xfId="0" applyNumberFormat="1" applyBorder="1" applyAlignment="1">
      <alignment horizontal="center" vertical="top"/>
    </xf>
    <xf numFmtId="1" fontId="0" fillId="0" borderId="6" xfId="0" applyNumberFormat="1" applyBorder="1" applyAlignment="1">
      <alignment horizontal="center" vertical="top"/>
    </xf>
    <xf numFmtId="0" fontId="0" fillId="0" borderId="0" xfId="0" applyAlignment="1">
      <alignment horizontal="left" vertical="top" wrapText="1"/>
    </xf>
    <xf numFmtId="3" fontId="0" fillId="0" borderId="0" xfId="0" applyNumberFormat="1" applyAlignment="1">
      <alignment horizontal="left" vertical="top" wrapText="1"/>
    </xf>
    <xf numFmtId="0" fontId="1" fillId="0" borderId="0" xfId="0" applyFont="1" applyAlignment="1">
      <alignment vertical="top"/>
    </xf>
    <xf numFmtId="3" fontId="1" fillId="0" borderId="0" xfId="0" applyNumberFormat="1" applyFont="1" applyAlignment="1">
      <alignment horizontal="right" vertical="top" wrapText="1"/>
    </xf>
    <xf numFmtId="49" fontId="0" fillId="0" borderId="6" xfId="1" applyNumberFormat="1" applyFont="1" applyBorder="1" applyAlignment="1">
      <alignment horizontal="left" vertical="top" wrapText="1"/>
    </xf>
    <xf numFmtId="0" fontId="66" fillId="0" borderId="16" xfId="1" applyFont="1" applyBorder="1" applyAlignment="1">
      <alignment vertical="top" wrapText="1"/>
    </xf>
    <xf numFmtId="0" fontId="0" fillId="0" borderId="21" xfId="2" applyFont="1" applyBorder="1" applyAlignment="1">
      <alignment vertical="top" wrapText="1"/>
    </xf>
    <xf numFmtId="0" fontId="0" fillId="0" borderId="5" xfId="0" applyBorder="1" applyAlignment="1">
      <alignment horizontal="center" vertical="top"/>
    </xf>
    <xf numFmtId="49" fontId="67" fillId="0" borderId="6" xfId="0" applyNumberFormat="1" applyFont="1" applyBorder="1" applyAlignment="1">
      <alignment horizontal="center" vertical="top"/>
    </xf>
    <xf numFmtId="0" fontId="0" fillId="0" borderId="16" xfId="0" applyBorder="1" applyAlignment="1">
      <alignment horizontal="center" vertical="top"/>
    </xf>
    <xf numFmtId="3" fontId="0" fillId="0" borderId="16" xfId="0" applyNumberFormat="1" applyBorder="1" applyAlignment="1">
      <alignment horizontal="center" vertical="top"/>
    </xf>
    <xf numFmtId="3" fontId="0" fillId="0" borderId="21" xfId="0" applyNumberFormat="1" applyBorder="1" applyAlignment="1">
      <alignment horizontal="center" vertical="top"/>
    </xf>
    <xf numFmtId="1" fontId="0" fillId="0" borderId="6" xfId="0" applyNumberFormat="1" applyBorder="1" applyAlignment="1">
      <alignment horizontal="center" vertical="top" wrapText="1"/>
    </xf>
    <xf numFmtId="0" fontId="21" fillId="0" borderId="6" xfId="2" applyFont="1" applyBorder="1" applyAlignment="1">
      <alignment horizontal="center" vertical="top" wrapText="1"/>
    </xf>
    <xf numFmtId="0" fontId="21" fillId="0" borderId="6" xfId="0" applyFont="1" applyBorder="1" applyAlignment="1">
      <alignment horizontal="center" vertical="top"/>
    </xf>
    <xf numFmtId="3" fontId="21" fillId="0" borderId="6" xfId="0" applyNumberFormat="1" applyFont="1" applyBorder="1" applyAlignment="1">
      <alignment horizontal="center" vertical="top"/>
    </xf>
    <xf numFmtId="3" fontId="21" fillId="0" borderId="21" xfId="0" applyNumberFormat="1" applyFont="1" applyBorder="1" applyAlignment="1">
      <alignment horizontal="center" vertical="top"/>
    </xf>
    <xf numFmtId="1" fontId="21" fillId="0" borderId="6" xfId="0" applyNumberFormat="1" applyFont="1" applyBorder="1" applyAlignment="1">
      <alignment horizontal="center" vertical="top"/>
    </xf>
    <xf numFmtId="49" fontId="0" fillId="0" borderId="6" xfId="0" applyNumberFormat="1" applyBorder="1" applyAlignment="1">
      <alignment vertical="top"/>
    </xf>
    <xf numFmtId="0" fontId="0" fillId="0" borderId="5" xfId="0" applyBorder="1" applyAlignment="1">
      <alignment vertical="top"/>
    </xf>
    <xf numFmtId="17" fontId="0" fillId="0" borderId="6" xfId="0" applyNumberFormat="1" applyBorder="1" applyAlignment="1">
      <alignment horizontal="center" vertical="top"/>
    </xf>
    <xf numFmtId="0" fontId="0" fillId="0" borderId="6" xfId="0" applyBorder="1" applyAlignment="1">
      <alignment horizontal="left" vertical="top"/>
    </xf>
    <xf numFmtId="0" fontId="0" fillId="0" borderId="55" xfId="2" applyFont="1" applyBorder="1" applyAlignment="1">
      <alignment vertical="top" wrapText="1"/>
    </xf>
    <xf numFmtId="2" fontId="0" fillId="0" borderId="55" xfId="2" applyNumberFormat="1" applyFont="1" applyBorder="1" applyAlignment="1">
      <alignment horizontal="center" vertical="top" wrapText="1"/>
    </xf>
    <xf numFmtId="0" fontId="0" fillId="0" borderId="44" xfId="0" applyBorder="1" applyAlignment="1">
      <alignment horizontal="center" vertical="top"/>
    </xf>
    <xf numFmtId="3" fontId="0" fillId="0" borderId="44" xfId="0" applyNumberFormat="1" applyBorder="1" applyAlignment="1">
      <alignment horizontal="center" vertical="top"/>
    </xf>
    <xf numFmtId="3" fontId="0" fillId="0" borderId="5" xfId="0" applyNumberFormat="1" applyBorder="1" applyAlignment="1">
      <alignment horizontal="center" vertical="top"/>
    </xf>
    <xf numFmtId="3" fontId="0" fillId="0" borderId="55" xfId="0" applyNumberFormat="1" applyBorder="1" applyAlignment="1">
      <alignment horizontal="center" vertical="top"/>
    </xf>
    <xf numFmtId="1" fontId="0" fillId="0" borderId="5" xfId="0" applyNumberFormat="1" applyBorder="1" applyAlignment="1">
      <alignment horizontal="center" vertical="top"/>
    </xf>
    <xf numFmtId="49" fontId="0" fillId="0" borderId="6" xfId="1" applyNumberFormat="1" applyFont="1" applyBorder="1" applyAlignment="1">
      <alignment vertical="top" wrapText="1"/>
    </xf>
    <xf numFmtId="0" fontId="0" fillId="0" borderId="21" xfId="2" applyFont="1" applyBorder="1" applyAlignment="1">
      <alignment horizontal="center" vertical="top" wrapText="1"/>
    </xf>
    <xf numFmtId="0" fontId="66" fillId="0" borderId="6" xfId="2" applyFont="1" applyBorder="1" applyAlignment="1">
      <alignment vertical="top" wrapText="1"/>
    </xf>
    <xf numFmtId="3" fontId="0" fillId="0" borderId="6" xfId="2" applyNumberFormat="1" applyFont="1" applyBorder="1" applyAlignment="1">
      <alignment horizontal="center" vertical="top" wrapText="1"/>
    </xf>
    <xf numFmtId="0" fontId="0" fillId="0" borderId="0" xfId="2" applyFont="1" applyAlignment="1">
      <alignment vertical="top"/>
    </xf>
    <xf numFmtId="0" fontId="0" fillId="0" borderId="21" xfId="0" applyBorder="1" applyAlignment="1">
      <alignment horizontal="center" vertical="top"/>
    </xf>
    <xf numFmtId="3" fontId="29" fillId="9" borderId="6" xfId="0" applyNumberFormat="1" applyFont="1" applyFill="1" applyBorder="1" applyAlignment="1">
      <alignment horizontal="center"/>
    </xf>
    <xf numFmtId="0" fontId="29" fillId="9" borderId="6" xfId="0" applyFont="1" applyFill="1" applyBorder="1" applyAlignment="1">
      <alignment horizontal="center"/>
    </xf>
    <xf numFmtId="166" fontId="36" fillId="0" borderId="6" xfId="0" applyNumberFormat="1" applyFont="1" applyBorder="1" applyAlignment="1">
      <alignment horizontal="center" wrapText="1"/>
    </xf>
    <xf numFmtId="0" fontId="29" fillId="0" borderId="64" xfId="2" applyFont="1" applyBorder="1" applyAlignment="1">
      <alignment horizontal="center" wrapText="1"/>
    </xf>
    <xf numFmtId="0" fontId="36" fillId="0" borderId="0" xfId="2" applyFont="1" applyAlignment="1">
      <alignment horizontal="left" wrapText="1"/>
    </xf>
    <xf numFmtId="0" fontId="32" fillId="0" borderId="79" xfId="0" applyFont="1" applyBorder="1" applyAlignment="1">
      <alignment horizontal="center"/>
    </xf>
    <xf numFmtId="0" fontId="32" fillId="0" borderId="80" xfId="0" applyFont="1" applyBorder="1" applyAlignment="1">
      <alignment horizontal="center" vertical="top"/>
    </xf>
    <xf numFmtId="0" fontId="32" fillId="0" borderId="81" xfId="0" applyFont="1" applyBorder="1"/>
    <xf numFmtId="0" fontId="29" fillId="0" borderId="49" xfId="0" applyFont="1" applyBorder="1"/>
    <xf numFmtId="3" fontId="36" fillId="0" borderId="49" xfId="0" applyNumberFormat="1" applyFont="1" applyBorder="1" applyAlignment="1">
      <alignment horizontal="center"/>
    </xf>
    <xf numFmtId="0" fontId="36" fillId="0" borderId="49" xfId="2" applyFont="1" applyBorder="1" applyAlignment="1">
      <alignment horizontal="left"/>
    </xf>
    <xf numFmtId="0" fontId="36" fillId="0" borderId="49" xfId="2" applyFont="1" applyBorder="1" applyAlignment="1">
      <alignment horizontal="center" wrapText="1"/>
    </xf>
    <xf numFmtId="3" fontId="29" fillId="0" borderId="49" xfId="0" applyNumberFormat="1" applyFont="1" applyBorder="1" applyAlignment="1">
      <alignment horizontal="center"/>
    </xf>
    <xf numFmtId="0" fontId="42" fillId="0" borderId="49" xfId="2" applyFont="1" applyBorder="1" applyAlignment="1">
      <alignment horizontal="left"/>
    </xf>
    <xf numFmtId="0" fontId="36" fillId="0" borderId="49" xfId="0" applyFont="1" applyBorder="1" applyAlignment="1">
      <alignment horizontal="center"/>
    </xf>
    <xf numFmtId="3" fontId="29" fillId="0" borderId="82" xfId="0" applyNumberFormat="1" applyFont="1" applyBorder="1"/>
    <xf numFmtId="3" fontId="29" fillId="0" borderId="16" xfId="0" applyNumberFormat="1" applyFont="1" applyBorder="1"/>
    <xf numFmtId="0" fontId="29" fillId="0" borderId="16" xfId="2" applyFont="1" applyBorder="1" applyAlignment="1">
      <alignment wrapText="1"/>
    </xf>
    <xf numFmtId="0" fontId="36" fillId="0" borderId="83" xfId="2" applyFont="1" applyBorder="1" applyAlignment="1">
      <alignment horizontal="center" wrapText="1"/>
    </xf>
    <xf numFmtId="3" fontId="42" fillId="0" borderId="49" xfId="0" applyNumberFormat="1" applyFont="1" applyBorder="1" applyAlignment="1">
      <alignment horizontal="center"/>
    </xf>
    <xf numFmtId="3" fontId="36" fillId="0" borderId="49" xfId="0" applyNumberFormat="1" applyFont="1" applyBorder="1" applyAlignment="1">
      <alignment horizontal="left"/>
    </xf>
    <xf numFmtId="0" fontId="53" fillId="0" borderId="48" xfId="0" applyFont="1" applyBorder="1" applyAlignment="1">
      <alignment vertical="top" wrapText="1"/>
    </xf>
    <xf numFmtId="0" fontId="36" fillId="0" borderId="48" xfId="0" applyFont="1" applyBorder="1"/>
    <xf numFmtId="0" fontId="29" fillId="0" borderId="71" xfId="0" applyFont="1" applyBorder="1"/>
    <xf numFmtId="0" fontId="32" fillId="0" borderId="84" xfId="0" applyFont="1" applyBorder="1"/>
    <xf numFmtId="0" fontId="32" fillId="0" borderId="85" xfId="0" applyFont="1" applyBorder="1" applyAlignment="1">
      <alignment horizontal="center"/>
    </xf>
    <xf numFmtId="0" fontId="32" fillId="0" borderId="86" xfId="0" applyFont="1" applyBorder="1"/>
    <xf numFmtId="0" fontId="32" fillId="7" borderId="68" xfId="0" applyFont="1" applyFill="1" applyBorder="1" applyAlignment="1">
      <alignment vertical="center"/>
    </xf>
    <xf numFmtId="0" fontId="32" fillId="7" borderId="50" xfId="0" applyFont="1" applyFill="1" applyBorder="1" applyAlignment="1">
      <alignment vertical="center"/>
    </xf>
    <xf numFmtId="0" fontId="29" fillId="5" borderId="6" xfId="0" applyFont="1" applyFill="1" applyBorder="1"/>
    <xf numFmtId="0" fontId="29" fillId="0" borderId="5" xfId="2" applyFont="1" applyBorder="1" applyAlignment="1">
      <alignment horizontal="center" wrapText="1"/>
    </xf>
    <xf numFmtId="0" fontId="29" fillId="0" borderId="43" xfId="2" applyFont="1" applyBorder="1" applyAlignment="1">
      <alignment horizontal="center" wrapText="1"/>
    </xf>
    <xf numFmtId="0" fontId="59" fillId="0" borderId="0" xfId="0" applyFont="1" applyAlignment="1">
      <alignment horizontal="left" vertical="center" wrapText="1"/>
    </xf>
    <xf numFmtId="0" fontId="54" fillId="0" borderId="0" xfId="0" applyFont="1" applyAlignment="1">
      <alignment horizontal="left" vertical="center" wrapText="1"/>
    </xf>
    <xf numFmtId="0" fontId="42" fillId="0" borderId="0" xfId="0" applyFont="1" applyAlignment="1">
      <alignment horizontal="left" vertical="center" wrapText="1"/>
    </xf>
    <xf numFmtId="0" fontId="59" fillId="0" borderId="0" xfId="0" applyFont="1" applyAlignment="1">
      <alignment horizontal="left" vertical="top" wrapText="1"/>
    </xf>
    <xf numFmtId="0" fontId="29" fillId="4" borderId="66" xfId="2" applyFont="1" applyFill="1" applyBorder="1" applyAlignment="1">
      <alignment horizontal="center" wrapText="1"/>
    </xf>
    <xf numFmtId="0" fontId="29" fillId="4" borderId="5" xfId="2" applyFont="1" applyFill="1" applyBorder="1" applyAlignment="1">
      <alignment horizontal="center" wrapText="1"/>
    </xf>
    <xf numFmtId="0" fontId="29" fillId="4" borderId="65" xfId="2" applyFont="1" applyFill="1" applyBorder="1" applyAlignment="1">
      <alignment horizontal="center" wrapText="1"/>
    </xf>
    <xf numFmtId="0" fontId="29" fillId="5" borderId="66" xfId="2" applyFont="1" applyFill="1" applyBorder="1" applyAlignment="1">
      <alignment horizontal="center" wrapText="1"/>
    </xf>
    <xf numFmtId="0" fontId="29" fillId="5" borderId="5" xfId="2" applyFont="1" applyFill="1" applyBorder="1" applyAlignment="1">
      <alignment horizontal="center" wrapText="1"/>
    </xf>
    <xf numFmtId="0" fontId="29" fillId="5" borderId="65" xfId="0" applyFont="1" applyFill="1" applyBorder="1" applyAlignment="1">
      <alignment horizontal="center"/>
    </xf>
    <xf numFmtId="3" fontId="29" fillId="8" borderId="5" xfId="0" applyNumberFormat="1" applyFont="1" applyFill="1" applyBorder="1" applyAlignment="1">
      <alignment horizontal="center"/>
    </xf>
    <xf numFmtId="1" fontId="29" fillId="8" borderId="65" xfId="0" applyNumberFormat="1" applyFont="1" applyFill="1" applyBorder="1" applyAlignment="1">
      <alignment horizontal="center"/>
    </xf>
    <xf numFmtId="0" fontId="32" fillId="4" borderId="32" xfId="0" applyFont="1" applyFill="1" applyBorder="1" applyAlignment="1">
      <alignment horizontal="center"/>
    </xf>
    <xf numFmtId="3" fontId="32" fillId="4" borderId="6" xfId="0" applyNumberFormat="1" applyFont="1" applyFill="1" applyBorder="1" applyAlignment="1">
      <alignment horizontal="center"/>
    </xf>
    <xf numFmtId="0" fontId="29" fillId="0" borderId="0" xfId="2" applyFont="1" applyBorder="1" applyAlignment="1">
      <alignment horizontal="center" wrapText="1"/>
    </xf>
    <xf numFmtId="0" fontId="29" fillId="0" borderId="55" xfId="2" applyFont="1" applyBorder="1" applyAlignment="1">
      <alignment horizontal="center" wrapText="1"/>
    </xf>
    <xf numFmtId="0" fontId="1" fillId="0" borderId="19" xfId="0" applyFont="1" applyBorder="1" applyAlignment="1">
      <alignment horizontal="center" wrapText="1"/>
    </xf>
    <xf numFmtId="0" fontId="36" fillId="0" borderId="0" xfId="0" applyFont="1" applyFill="1"/>
    <xf numFmtId="49" fontId="29" fillId="0" borderId="5" xfId="1" applyNumberFormat="1" applyFont="1" applyFill="1" applyBorder="1" applyAlignment="1">
      <alignment wrapText="1"/>
    </xf>
    <xf numFmtId="49" fontId="29" fillId="0" borderId="5" xfId="2" applyNumberFormat="1" applyFont="1" applyFill="1" applyBorder="1" applyAlignment="1">
      <alignment horizontal="left" wrapText="1"/>
    </xf>
    <xf numFmtId="0" fontId="29" fillId="0" borderId="5" xfId="0" applyFont="1" applyFill="1" applyBorder="1" applyAlignment="1">
      <alignment wrapText="1"/>
    </xf>
    <xf numFmtId="0" fontId="29" fillId="0" borderId="6" xfId="1" applyFont="1" applyFill="1" applyBorder="1" applyAlignment="1">
      <alignment wrapText="1"/>
    </xf>
    <xf numFmtId="0" fontId="29" fillId="0" borderId="5" xfId="0" applyFont="1" applyFill="1" applyBorder="1"/>
    <xf numFmtId="0" fontId="29" fillId="0" borderId="5" xfId="0" applyFont="1" applyFill="1" applyBorder="1" applyAlignment="1">
      <alignment horizontal="center"/>
    </xf>
    <xf numFmtId="2" fontId="29" fillId="0" borderId="5" xfId="2" applyNumberFormat="1" applyFont="1" applyFill="1" applyBorder="1" applyAlignment="1">
      <alignment horizontal="center" wrapText="1"/>
    </xf>
    <xf numFmtId="49" fontId="29" fillId="0" borderId="5" xfId="0" applyNumberFormat="1" applyFont="1" applyFill="1" applyBorder="1" applyAlignment="1">
      <alignment horizontal="center"/>
    </xf>
    <xf numFmtId="49" fontId="29" fillId="0" borderId="6" xfId="0" applyNumberFormat="1" applyFont="1" applyFill="1" applyBorder="1" applyAlignment="1">
      <alignment horizontal="center"/>
    </xf>
    <xf numFmtId="49" fontId="35" fillId="0" borderId="5" xfId="0" applyNumberFormat="1" applyFont="1" applyFill="1" applyBorder="1" applyAlignment="1">
      <alignment horizontal="center"/>
    </xf>
    <xf numFmtId="0" fontId="29" fillId="0" borderId="5" xfId="0" applyFont="1" applyFill="1" applyBorder="1" applyAlignment="1">
      <alignment horizontal="center" wrapText="1"/>
    </xf>
    <xf numFmtId="0" fontId="29" fillId="0" borderId="5" xfId="2" applyFont="1" applyFill="1" applyBorder="1" applyAlignment="1">
      <alignment horizontal="center" wrapText="1"/>
    </xf>
    <xf numFmtId="14" fontId="29" fillId="0" borderId="5" xfId="0" applyNumberFormat="1" applyFont="1" applyFill="1" applyBorder="1" applyAlignment="1">
      <alignment horizontal="center"/>
    </xf>
    <xf numFmtId="3" fontId="29" fillId="0" borderId="44" xfId="0" applyNumberFormat="1" applyFont="1" applyFill="1" applyBorder="1" applyAlignment="1">
      <alignment horizontal="center"/>
    </xf>
    <xf numFmtId="3" fontId="42" fillId="0" borderId="0" xfId="0" applyNumberFormat="1" applyFont="1" applyFill="1" applyAlignment="1">
      <alignment horizontal="left" vertical="center" wrapText="1"/>
    </xf>
    <xf numFmtId="0" fontId="32" fillId="0" borderId="0" xfId="0" applyFont="1" applyFill="1"/>
    <xf numFmtId="0" fontId="29" fillId="0" borderId="0" xfId="0" applyFont="1" applyFill="1"/>
    <xf numFmtId="0" fontId="29" fillId="0" borderId="5" xfId="2" applyFont="1" applyBorder="1" applyAlignment="1">
      <alignment horizontal="center" wrapText="1"/>
    </xf>
    <xf numFmtId="0" fontId="29" fillId="0" borderId="43" xfId="2" applyFont="1" applyBorder="1" applyAlignment="1">
      <alignment horizontal="center" wrapText="1"/>
    </xf>
    <xf numFmtId="0" fontId="29" fillId="0" borderId="5" xfId="0" applyFont="1" applyBorder="1" applyAlignment="1">
      <alignment horizontal="center"/>
    </xf>
    <xf numFmtId="0" fontId="29" fillId="0" borderId="43" xfId="0" applyFont="1" applyBorder="1" applyAlignment="1">
      <alignment horizontal="center"/>
    </xf>
    <xf numFmtId="0" fontId="32" fillId="0" borderId="0" xfId="0" applyFont="1" applyAlignment="1">
      <alignment horizontal="center"/>
    </xf>
    <xf numFmtId="2" fontId="36" fillId="0" borderId="5" xfId="0" applyNumberFormat="1" applyFont="1" applyBorder="1" applyAlignment="1">
      <alignment horizontal="center" vertical="center"/>
    </xf>
    <xf numFmtId="2" fontId="36" fillId="0" borderId="43" xfId="0" applyNumberFormat="1" applyFont="1" applyBorder="1" applyAlignment="1">
      <alignment horizontal="center" vertical="center"/>
    </xf>
    <xf numFmtId="0" fontId="29" fillId="4" borderId="66" xfId="2" applyFont="1" applyFill="1" applyBorder="1" applyAlignment="1">
      <alignment horizontal="center" wrapText="1"/>
    </xf>
    <xf numFmtId="0" fontId="29" fillId="4" borderId="37" xfId="2" applyFont="1" applyFill="1" applyBorder="1" applyAlignment="1">
      <alignment horizontal="center" wrapText="1"/>
    </xf>
    <xf numFmtId="0" fontId="29" fillId="4" borderId="5" xfId="2" applyFont="1" applyFill="1" applyBorder="1" applyAlignment="1">
      <alignment horizontal="center" wrapText="1"/>
    </xf>
    <xf numFmtId="0" fontId="29" fillId="4" borderId="43" xfId="2" applyFont="1" applyFill="1" applyBorder="1" applyAlignment="1">
      <alignment horizontal="center" wrapText="1"/>
    </xf>
    <xf numFmtId="0" fontId="29" fillId="4" borderId="65" xfId="2" applyFont="1" applyFill="1" applyBorder="1" applyAlignment="1">
      <alignment horizontal="center" wrapText="1"/>
    </xf>
    <xf numFmtId="0" fontId="29" fillId="4" borderId="74" xfId="2" applyFont="1" applyFill="1" applyBorder="1" applyAlignment="1">
      <alignment horizontal="center" wrapText="1"/>
    </xf>
    <xf numFmtId="0" fontId="29" fillId="5" borderId="66" xfId="2" applyFont="1" applyFill="1" applyBorder="1" applyAlignment="1">
      <alignment horizontal="center" wrapText="1"/>
    </xf>
    <xf numFmtId="0" fontId="29" fillId="5" borderId="37" xfId="2" applyFont="1" applyFill="1" applyBorder="1" applyAlignment="1">
      <alignment horizontal="center" wrapText="1"/>
    </xf>
    <xf numFmtId="0" fontId="29" fillId="8" borderId="5" xfId="2" applyFont="1" applyFill="1" applyBorder="1" applyAlignment="1">
      <alignment horizontal="center" wrapText="1"/>
    </xf>
    <xf numFmtId="0" fontId="29" fillId="8" borderId="43" xfId="2" applyFont="1" applyFill="1" applyBorder="1" applyAlignment="1">
      <alignment horizontal="center" wrapText="1"/>
    </xf>
    <xf numFmtId="0" fontId="29" fillId="5" borderId="5" xfId="2" applyFont="1" applyFill="1" applyBorder="1" applyAlignment="1">
      <alignment horizontal="center" wrapText="1"/>
    </xf>
    <xf numFmtId="0" fontId="29" fillId="5" borderId="43" xfId="2" applyFont="1" applyFill="1" applyBorder="1" applyAlignment="1">
      <alignment horizontal="center" wrapText="1"/>
    </xf>
    <xf numFmtId="0" fontId="29" fillId="5" borderId="65" xfId="0" applyFont="1" applyFill="1" applyBorder="1" applyAlignment="1">
      <alignment horizontal="center"/>
    </xf>
    <xf numFmtId="0" fontId="29" fillId="5" borderId="74" xfId="0" applyFont="1" applyFill="1" applyBorder="1" applyAlignment="1">
      <alignment horizontal="center"/>
    </xf>
    <xf numFmtId="0" fontId="29" fillId="8" borderId="66" xfId="2" applyFont="1" applyFill="1" applyBorder="1" applyAlignment="1">
      <alignment horizontal="center" wrapText="1"/>
    </xf>
    <xf numFmtId="0" fontId="29" fillId="8" borderId="37" xfId="2" applyFont="1" applyFill="1" applyBorder="1" applyAlignment="1">
      <alignment horizontal="center" wrapText="1"/>
    </xf>
    <xf numFmtId="3" fontId="29" fillId="8" borderId="5" xfId="0" applyNumberFormat="1" applyFont="1" applyFill="1" applyBorder="1" applyAlignment="1">
      <alignment horizontal="center"/>
    </xf>
    <xf numFmtId="3" fontId="29" fillId="8" borderId="43" xfId="0" applyNumberFormat="1" applyFont="1" applyFill="1" applyBorder="1" applyAlignment="1">
      <alignment horizontal="center"/>
    </xf>
    <xf numFmtId="1" fontId="29" fillId="8" borderId="65" xfId="0" applyNumberFormat="1" applyFont="1" applyFill="1" applyBorder="1" applyAlignment="1">
      <alignment horizontal="center"/>
    </xf>
    <xf numFmtId="1" fontId="29" fillId="8" borderId="74" xfId="0" applyNumberFormat="1" applyFont="1" applyFill="1" applyBorder="1" applyAlignment="1">
      <alignment horizontal="center"/>
    </xf>
    <xf numFmtId="0" fontId="32" fillId="4" borderId="50" xfId="0" applyFont="1" applyFill="1" applyBorder="1" applyAlignment="1">
      <alignment horizontal="center"/>
    </xf>
    <xf numFmtId="0" fontId="32" fillId="4" borderId="51" xfId="0" applyFont="1" applyFill="1" applyBorder="1" applyAlignment="1">
      <alignment horizontal="center"/>
    </xf>
    <xf numFmtId="0" fontId="32" fillId="8" borderId="51" xfId="0" applyFont="1" applyFill="1" applyBorder="1" applyAlignment="1">
      <alignment horizontal="center"/>
    </xf>
    <xf numFmtId="0" fontId="32" fillId="8" borderId="67" xfId="0" applyFont="1" applyFill="1" applyBorder="1" applyAlignment="1">
      <alignment horizontal="center"/>
    </xf>
    <xf numFmtId="0" fontId="32" fillId="4" borderId="42" xfId="0" applyFont="1" applyFill="1" applyBorder="1" applyAlignment="1">
      <alignment horizontal="center"/>
    </xf>
    <xf numFmtId="0" fontId="32" fillId="8" borderId="52" xfId="0" applyFont="1" applyFill="1" applyBorder="1" applyAlignment="1">
      <alignment horizontal="center"/>
    </xf>
    <xf numFmtId="0" fontId="69" fillId="0" borderId="16" xfId="0" applyFont="1" applyBorder="1" applyAlignment="1">
      <alignment horizontal="center"/>
    </xf>
    <xf numFmtId="0" fontId="69" fillId="4" borderId="28" xfId="2" applyFont="1" applyFill="1" applyBorder="1" applyAlignment="1">
      <alignment horizontal="center" wrapText="1"/>
    </xf>
    <xf numFmtId="0" fontId="69" fillId="4" borderId="6" xfId="2" applyFont="1" applyFill="1" applyBorder="1" applyAlignment="1">
      <alignment horizontal="center" wrapText="1"/>
    </xf>
    <xf numFmtId="0" fontId="69" fillId="4" borderId="32" xfId="2" applyFont="1" applyFill="1" applyBorder="1" applyAlignment="1">
      <alignment horizontal="center" wrapText="1"/>
    </xf>
    <xf numFmtId="0" fontId="69" fillId="5" borderId="28" xfId="2" applyFont="1" applyFill="1" applyBorder="1" applyAlignment="1">
      <alignment horizontal="center" wrapText="1"/>
    </xf>
    <xf numFmtId="0" fontId="69" fillId="5" borderId="6" xfId="2" applyFont="1" applyFill="1" applyBorder="1" applyAlignment="1">
      <alignment horizontal="center" wrapText="1"/>
    </xf>
    <xf numFmtId="0" fontId="69" fillId="5" borderId="32" xfId="0" applyFont="1" applyFill="1" applyBorder="1" applyAlignment="1">
      <alignment horizontal="center"/>
    </xf>
    <xf numFmtId="3" fontId="69" fillId="8" borderId="28" xfId="0" applyNumberFormat="1" applyFont="1" applyFill="1" applyBorder="1" applyAlignment="1">
      <alignment horizontal="center"/>
    </xf>
    <xf numFmtId="3" fontId="69" fillId="8" borderId="6" xfId="0" applyNumberFormat="1" applyFont="1" applyFill="1" applyBorder="1" applyAlignment="1">
      <alignment horizontal="center"/>
    </xf>
    <xf numFmtId="3" fontId="69" fillId="8" borderId="21" xfId="0" applyNumberFormat="1" applyFont="1" applyFill="1" applyBorder="1" applyAlignment="1">
      <alignment horizontal="center"/>
    </xf>
    <xf numFmtId="1" fontId="69" fillId="8" borderId="32" xfId="0" applyNumberFormat="1" applyFont="1" applyFill="1" applyBorder="1" applyAlignment="1">
      <alignment horizontal="center"/>
    </xf>
    <xf numFmtId="3" fontId="29" fillId="8" borderId="37" xfId="0" applyNumberFormat="1" applyFont="1" applyFill="1" applyBorder="1" applyAlignment="1">
      <alignment horizontal="center"/>
    </xf>
    <xf numFmtId="3" fontId="29" fillId="8" borderId="46" xfId="0" applyNumberFormat="1" applyFont="1" applyFill="1" applyBorder="1" applyAlignment="1">
      <alignment horizontal="center"/>
    </xf>
    <xf numFmtId="0" fontId="36" fillId="4" borderId="78" xfId="0" applyFont="1" applyFill="1" applyBorder="1" applyAlignment="1">
      <alignment horizontal="center"/>
    </xf>
    <xf numFmtId="0" fontId="36" fillId="4" borderId="56" xfId="0" applyFont="1" applyFill="1" applyBorder="1" applyAlignment="1">
      <alignment horizontal="center"/>
    </xf>
    <xf numFmtId="0" fontId="36" fillId="4" borderId="74" xfId="0" applyFont="1" applyFill="1" applyBorder="1" applyAlignment="1">
      <alignment horizontal="center"/>
    </xf>
    <xf numFmtId="0" fontId="36" fillId="5" borderId="78" xfId="0" applyFont="1" applyFill="1" applyBorder="1" applyAlignment="1">
      <alignment horizontal="center"/>
    </xf>
    <xf numFmtId="0" fontId="36" fillId="5" borderId="56" xfId="0" applyFont="1" applyFill="1" applyBorder="1" applyAlignment="1">
      <alignment horizontal="center"/>
    </xf>
    <xf numFmtId="0" fontId="36" fillId="5" borderId="74" xfId="0" applyFont="1" applyFill="1" applyBorder="1" applyAlignment="1">
      <alignment horizontal="center"/>
    </xf>
    <xf numFmtId="0" fontId="36" fillId="8" borderId="78" xfId="0" applyFont="1" applyFill="1" applyBorder="1" applyAlignment="1">
      <alignment horizontal="center"/>
    </xf>
    <xf numFmtId="0" fontId="36" fillId="8" borderId="56" xfId="0" applyFont="1" applyFill="1" applyBorder="1" applyAlignment="1">
      <alignment horizontal="center"/>
    </xf>
    <xf numFmtId="0" fontId="36" fillId="8" borderId="74" xfId="0" applyFont="1" applyFill="1" applyBorder="1" applyAlignment="1">
      <alignment horizontal="center"/>
    </xf>
    <xf numFmtId="0" fontId="42" fillId="7" borderId="62" xfId="0" applyFont="1" applyFill="1" applyBorder="1" applyAlignment="1">
      <alignment horizontal="center"/>
    </xf>
    <xf numFmtId="0" fontId="29" fillId="0" borderId="23" xfId="0" applyFont="1" applyFill="1" applyBorder="1"/>
    <xf numFmtId="0" fontId="32" fillId="0" borderId="19" xfId="0" applyFont="1" applyFill="1" applyBorder="1" applyAlignment="1">
      <alignment horizontal="center"/>
    </xf>
    <xf numFmtId="0" fontId="32" fillId="0" borderId="2" xfId="0" applyFont="1" applyFill="1" applyBorder="1" applyAlignment="1">
      <alignment horizontal="center"/>
    </xf>
    <xf numFmtId="0" fontId="36" fillId="0" borderId="16" xfId="0" applyFont="1" applyFill="1" applyBorder="1" applyAlignment="1">
      <alignment horizontal="center"/>
    </xf>
    <xf numFmtId="3" fontId="29" fillId="0" borderId="16" xfId="0" applyNumberFormat="1" applyFont="1" applyFill="1" applyBorder="1" applyAlignment="1">
      <alignment horizontal="center"/>
    </xf>
    <xf numFmtId="3" fontId="29" fillId="0" borderId="56" xfId="0" applyNumberFormat="1" applyFont="1" applyFill="1" applyBorder="1" applyAlignment="1">
      <alignment horizontal="center"/>
    </xf>
    <xf numFmtId="0" fontId="29" fillId="0" borderId="16" xfId="0" applyFont="1" applyFill="1" applyBorder="1" applyAlignment="1">
      <alignment horizontal="center"/>
    </xf>
    <xf numFmtId="3" fontId="36" fillId="0" borderId="16" xfId="0" applyNumberFormat="1" applyFont="1" applyFill="1" applyBorder="1" applyAlignment="1">
      <alignment horizontal="center"/>
    </xf>
    <xf numFmtId="3" fontId="42" fillId="0" borderId="16" xfId="0" applyNumberFormat="1" applyFont="1" applyFill="1" applyBorder="1" applyAlignment="1">
      <alignment horizontal="center"/>
    </xf>
    <xf numFmtId="3" fontId="36" fillId="0" borderId="44" xfId="0" applyNumberFormat="1" applyFont="1" applyFill="1" applyBorder="1" applyAlignment="1">
      <alignment horizontal="center" vertical="center"/>
    </xf>
    <xf numFmtId="3" fontId="36" fillId="0" borderId="8" xfId="0" applyNumberFormat="1" applyFont="1" applyFill="1" applyBorder="1" applyAlignment="1">
      <alignment horizontal="center" vertical="center"/>
    </xf>
    <xf numFmtId="3" fontId="29" fillId="0" borderId="0" xfId="0" applyNumberFormat="1" applyFont="1" applyFill="1" applyAlignment="1">
      <alignment horizontal="center"/>
    </xf>
    <xf numFmtId="3" fontId="32" fillId="0" borderId="0" xfId="0" applyNumberFormat="1" applyFont="1" applyFill="1" applyAlignment="1">
      <alignment horizontal="center"/>
    </xf>
    <xf numFmtId="3" fontId="32" fillId="0" borderId="58" xfId="0" applyNumberFormat="1" applyFont="1" applyFill="1" applyBorder="1" applyAlignment="1">
      <alignment horizontal="center"/>
    </xf>
    <xf numFmtId="3" fontId="32" fillId="0" borderId="16" xfId="0" applyNumberFormat="1" applyFont="1" applyFill="1" applyBorder="1" applyAlignment="1">
      <alignment horizontal="center"/>
    </xf>
    <xf numFmtId="0" fontId="32" fillId="0" borderId="0" xfId="0" applyFont="1" applyFill="1" applyAlignment="1">
      <alignment horizontal="center"/>
    </xf>
    <xf numFmtId="3" fontId="54" fillId="0" borderId="0" xfId="2" applyNumberFormat="1" applyFont="1" applyFill="1" applyAlignment="1">
      <alignment horizontal="center" wrapText="1"/>
    </xf>
    <xf numFmtId="3" fontId="32" fillId="0" borderId="0" xfId="2" applyNumberFormat="1" applyFont="1" applyFill="1" applyAlignment="1">
      <alignment horizontal="center" wrapText="1"/>
    </xf>
    <xf numFmtId="0" fontId="29" fillId="0" borderId="0" xfId="0" applyFont="1" applyFill="1" applyAlignment="1">
      <alignment horizontal="center"/>
    </xf>
    <xf numFmtId="0" fontId="50" fillId="0" borderId="0" xfId="0" applyFont="1" applyFill="1" applyAlignment="1">
      <alignment horizontal="right"/>
    </xf>
    <xf numFmtId="3" fontId="40" fillId="0" borderId="0" xfId="0" applyNumberFormat="1" applyFont="1" applyFill="1" applyAlignment="1">
      <alignment horizontal="right"/>
    </xf>
    <xf numFmtId="49" fontId="36" fillId="0" borderId="6" xfId="1" applyNumberFormat="1" applyFont="1" applyFill="1" applyBorder="1" applyAlignment="1">
      <alignment horizontal="left" wrapText="1"/>
    </xf>
    <xf numFmtId="49" fontId="36" fillId="0" borderId="6" xfId="1" applyNumberFormat="1" applyFont="1" applyFill="1" applyBorder="1" applyAlignment="1">
      <alignment wrapText="1"/>
    </xf>
    <xf numFmtId="0" fontId="36" fillId="0" borderId="6" xfId="1" applyFont="1" applyFill="1" applyBorder="1" applyAlignment="1">
      <alignment wrapText="1"/>
    </xf>
    <xf numFmtId="49" fontId="29" fillId="0" borderId="6" xfId="1" applyNumberFormat="1" applyFont="1" applyFill="1" applyBorder="1" applyAlignment="1">
      <alignment horizontal="left" wrapText="1"/>
    </xf>
    <xf numFmtId="49" fontId="29" fillId="0" borderId="6" xfId="1" applyNumberFormat="1" applyFont="1" applyFill="1" applyBorder="1" applyAlignment="1">
      <alignment wrapText="1"/>
    </xf>
    <xf numFmtId="49" fontId="36" fillId="0" borderId="6" xfId="2" applyNumberFormat="1" applyFont="1" applyFill="1" applyBorder="1" applyAlignment="1">
      <alignment horizontal="left" wrapText="1"/>
    </xf>
    <xf numFmtId="49" fontId="36" fillId="0" borderId="44" xfId="2" applyNumberFormat="1" applyFont="1" applyFill="1" applyBorder="1" applyAlignment="1">
      <alignment horizontal="left" wrapText="1"/>
    </xf>
    <xf numFmtId="49" fontId="36" fillId="0" borderId="44" xfId="1" applyNumberFormat="1" applyFont="1" applyFill="1" applyBorder="1" applyAlignment="1">
      <alignment wrapText="1"/>
    </xf>
    <xf numFmtId="49" fontId="29" fillId="0" borderId="44" xfId="1" applyNumberFormat="1" applyFont="1" applyFill="1" applyBorder="1" applyAlignment="1">
      <alignment wrapText="1"/>
    </xf>
    <xf numFmtId="49" fontId="36" fillId="0" borderId="45" xfId="1" applyNumberFormat="1" applyFont="1" applyFill="1" applyBorder="1" applyAlignment="1">
      <alignment wrapText="1"/>
    </xf>
    <xf numFmtId="49" fontId="36" fillId="0" borderId="5" xfId="2" applyNumberFormat="1" applyFont="1" applyFill="1" applyBorder="1" applyAlignment="1">
      <alignment horizontal="left" wrapText="1"/>
    </xf>
    <xf numFmtId="0" fontId="47" fillId="0" borderId="6" xfId="1" applyFont="1" applyFill="1" applyBorder="1" applyAlignment="1">
      <alignment wrapText="1"/>
    </xf>
    <xf numFmtId="0" fontId="38" fillId="0" borderId="6" xfId="1" applyFont="1" applyFill="1" applyBorder="1" applyAlignment="1">
      <alignment wrapText="1"/>
    </xf>
    <xf numFmtId="0" fontId="36" fillId="0" borderId="16" xfId="1" applyFont="1" applyFill="1" applyBorder="1" applyAlignment="1">
      <alignment wrapText="1"/>
    </xf>
    <xf numFmtId="0" fontId="0" fillId="15" borderId="0" xfId="0" applyFill="1"/>
    <xf numFmtId="0" fontId="0" fillId="4" borderId="0" xfId="0" applyFill="1"/>
    <xf numFmtId="49" fontId="33" fillId="4" borderId="60" xfId="0" applyNumberFormat="1" applyFont="1" applyFill="1" applyBorder="1" applyAlignment="1">
      <alignment horizontal="center"/>
    </xf>
    <xf numFmtId="49" fontId="33" fillId="4" borderId="61" xfId="0" applyNumberFormat="1" applyFont="1" applyFill="1" applyBorder="1" applyAlignment="1">
      <alignment horizontal="center"/>
    </xf>
    <xf numFmtId="0" fontId="0" fillId="8" borderId="0" xfId="0" applyFill="1"/>
    <xf numFmtId="49" fontId="33" fillId="8" borderId="61" xfId="0" applyNumberFormat="1" applyFont="1" applyFill="1" applyBorder="1" applyAlignment="1">
      <alignment horizontal="center"/>
    </xf>
    <xf numFmtId="0" fontId="0" fillId="7" borderId="0" xfId="0" applyFill="1"/>
    <xf numFmtId="0" fontId="32" fillId="7" borderId="60" xfId="0" applyFont="1" applyFill="1" applyBorder="1" applyAlignment="1">
      <alignment vertical="center"/>
    </xf>
    <xf numFmtId="0" fontId="0" fillId="9" borderId="0" xfId="0" applyFill="1"/>
    <xf numFmtId="49" fontId="33" fillId="9" borderId="61" xfId="0" applyNumberFormat="1" applyFont="1" applyFill="1" applyBorder="1" applyAlignment="1">
      <alignment horizontal="center"/>
    </xf>
    <xf numFmtId="0" fontId="32" fillId="9" borderId="6" xfId="0" applyFont="1" applyFill="1" applyBorder="1" applyAlignment="1">
      <alignment horizontal="center"/>
    </xf>
    <xf numFmtId="0" fontId="32" fillId="9" borderId="52" xfId="0" applyFont="1" applyFill="1" applyBorder="1" applyAlignment="1">
      <alignment horizontal="center"/>
    </xf>
    <xf numFmtId="0" fontId="32" fillId="9" borderId="51" xfId="0" applyFont="1" applyFill="1" applyBorder="1" applyAlignment="1">
      <alignment horizontal="center"/>
    </xf>
    <xf numFmtId="0" fontId="32" fillId="9" borderId="42" xfId="0" applyFont="1" applyFill="1" applyBorder="1" applyAlignment="1">
      <alignment horizontal="center"/>
    </xf>
    <xf numFmtId="0" fontId="0" fillId="4" borderId="6" xfId="0" applyFill="1" applyBorder="1"/>
    <xf numFmtId="0" fontId="0" fillId="9" borderId="6" xfId="0" applyFill="1" applyBorder="1"/>
    <xf numFmtId="0" fontId="0" fillId="8" borderId="6" xfId="0" applyFill="1" applyBorder="1"/>
    <xf numFmtId="0" fontId="0" fillId="7" borderId="6" xfId="0" applyFill="1" applyBorder="1"/>
    <xf numFmtId="0" fontId="0" fillId="0" borderId="6" xfId="0" applyBorder="1"/>
    <xf numFmtId="0" fontId="29" fillId="5" borderId="66" xfId="2" applyFont="1" applyFill="1" applyBorder="1" applyAlignment="1">
      <alignment horizontal="center" wrapText="1"/>
    </xf>
    <xf numFmtId="0" fontId="29" fillId="5" borderId="37" xfId="2" applyFont="1" applyFill="1" applyBorder="1" applyAlignment="1">
      <alignment horizontal="center" wrapText="1"/>
    </xf>
    <xf numFmtId="0" fontId="29" fillId="0" borderId="5" xfId="0" applyFont="1" applyBorder="1" applyAlignment="1">
      <alignment horizontal="center"/>
    </xf>
    <xf numFmtId="0" fontId="29" fillId="0" borderId="43" xfId="0" applyFont="1" applyBorder="1" applyAlignment="1">
      <alignment horizontal="center"/>
    </xf>
    <xf numFmtId="0" fontId="32" fillId="0" borderId="0" xfId="0" applyFont="1" applyAlignment="1">
      <alignment horizontal="center"/>
    </xf>
    <xf numFmtId="0" fontId="32" fillId="4" borderId="50" xfId="0" applyFont="1" applyFill="1" applyBorder="1" applyAlignment="1">
      <alignment horizontal="center"/>
    </xf>
    <xf numFmtId="0" fontId="32" fillId="4" borderId="51" xfId="0" applyFont="1" applyFill="1" applyBorder="1" applyAlignment="1">
      <alignment horizontal="center"/>
    </xf>
    <xf numFmtId="0" fontId="32" fillId="5" borderId="51" xfId="0" applyFont="1" applyFill="1" applyBorder="1" applyAlignment="1">
      <alignment horizontal="center"/>
    </xf>
    <xf numFmtId="0" fontId="32" fillId="8" borderId="51" xfId="0" applyFont="1" applyFill="1" applyBorder="1" applyAlignment="1">
      <alignment horizontal="center"/>
    </xf>
    <xf numFmtId="0" fontId="32" fillId="8" borderId="67" xfId="0" applyFont="1" applyFill="1" applyBorder="1" applyAlignment="1">
      <alignment horizontal="center"/>
    </xf>
    <xf numFmtId="49" fontId="36" fillId="0" borderId="60" xfId="0" applyNumberFormat="1" applyFont="1" applyBorder="1" applyAlignment="1">
      <alignment horizontal="center"/>
    </xf>
    <xf numFmtId="49" fontId="36" fillId="0" borderId="61" xfId="0" applyNumberFormat="1" applyFont="1" applyBorder="1" applyAlignment="1">
      <alignment horizontal="center"/>
    </xf>
    <xf numFmtId="0" fontId="29" fillId="3" borderId="0" xfId="0" applyFont="1" applyFill="1" applyAlignment="1">
      <alignment horizontal="right"/>
    </xf>
    <xf numFmtId="0" fontId="29" fillId="4" borderId="50" xfId="0" applyFont="1" applyFill="1" applyBorder="1" applyAlignment="1">
      <alignment horizontal="center"/>
    </xf>
    <xf numFmtId="0" fontId="29" fillId="4" borderId="51" xfId="0" applyFont="1" applyFill="1" applyBorder="1" applyAlignment="1">
      <alignment horizontal="center"/>
    </xf>
    <xf numFmtId="0" fontId="29" fillId="4" borderId="42" xfId="0" applyFont="1" applyFill="1" applyBorder="1" applyAlignment="1">
      <alignment horizontal="center"/>
    </xf>
    <xf numFmtId="0" fontId="29" fillId="5" borderId="52" xfId="0" applyFont="1" applyFill="1" applyBorder="1" applyAlignment="1">
      <alignment horizontal="center"/>
    </xf>
    <xf numFmtId="0" fontId="29" fillId="5" borderId="51" xfId="0" applyFont="1" applyFill="1" applyBorder="1" applyAlignment="1">
      <alignment horizontal="center"/>
    </xf>
    <xf numFmtId="0" fontId="29" fillId="5" borderId="42" xfId="0" applyFont="1" applyFill="1" applyBorder="1" applyAlignment="1">
      <alignment horizontal="center"/>
    </xf>
    <xf numFmtId="0" fontId="29" fillId="8" borderId="52" xfId="0" applyFont="1" applyFill="1" applyBorder="1" applyAlignment="1">
      <alignment horizontal="center"/>
    </xf>
    <xf numFmtId="0" fontId="29" fillId="8" borderId="51" xfId="0" applyFont="1" applyFill="1" applyBorder="1" applyAlignment="1">
      <alignment horizontal="center"/>
    </xf>
    <xf numFmtId="0" fontId="32" fillId="4" borderId="42" xfId="0" applyFont="1" applyFill="1" applyBorder="1" applyAlignment="1">
      <alignment horizontal="center"/>
    </xf>
    <xf numFmtId="0" fontId="32" fillId="5" borderId="52" xfId="0" applyFont="1" applyFill="1" applyBorder="1" applyAlignment="1">
      <alignment horizontal="center"/>
    </xf>
    <xf numFmtId="0" fontId="32" fillId="5" borderId="42" xfId="0" applyFont="1" applyFill="1" applyBorder="1" applyAlignment="1">
      <alignment horizontal="center"/>
    </xf>
    <xf numFmtId="0" fontId="32" fillId="8" borderId="52" xfId="0" applyFont="1" applyFill="1" applyBorder="1" applyAlignment="1">
      <alignment horizontal="center"/>
    </xf>
    <xf numFmtId="2" fontId="29" fillId="0" borderId="5" xfId="2" applyNumberFormat="1" applyFont="1" applyBorder="1" applyAlignment="1">
      <alignment horizontal="center" vertical="center" wrapText="1"/>
    </xf>
    <xf numFmtId="2" fontId="29" fillId="0" borderId="43" xfId="2" applyNumberFormat="1" applyFont="1" applyBorder="1" applyAlignment="1">
      <alignment horizontal="center" vertical="center" wrapText="1"/>
    </xf>
    <xf numFmtId="2" fontId="36" fillId="0" borderId="5" xfId="2" applyNumberFormat="1" applyFont="1" applyBorder="1" applyAlignment="1">
      <alignment horizontal="center" vertical="center" wrapText="1"/>
    </xf>
    <xf numFmtId="0" fontId="32" fillId="0" borderId="0" xfId="0" applyFont="1" applyAlignment="1">
      <alignment horizontal="center"/>
    </xf>
    <xf numFmtId="0" fontId="32" fillId="4" borderId="50" xfId="0" applyFont="1" applyFill="1" applyBorder="1" applyAlignment="1">
      <alignment horizontal="center"/>
    </xf>
    <xf numFmtId="0" fontId="32" fillId="4" borderId="51" xfId="0" applyFont="1" applyFill="1" applyBorder="1" applyAlignment="1">
      <alignment horizontal="center"/>
    </xf>
    <xf numFmtId="0" fontId="32" fillId="5" borderId="51" xfId="0" applyFont="1" applyFill="1" applyBorder="1" applyAlignment="1">
      <alignment horizontal="center"/>
    </xf>
    <xf numFmtId="0" fontId="32" fillId="8" borderId="51" xfId="0" applyFont="1" applyFill="1" applyBorder="1" applyAlignment="1">
      <alignment horizontal="center"/>
    </xf>
    <xf numFmtId="0" fontId="32" fillId="8" borderId="67" xfId="0" applyFont="1" applyFill="1" applyBorder="1" applyAlignment="1">
      <alignment horizontal="center"/>
    </xf>
    <xf numFmtId="2" fontId="29" fillId="0" borderId="6" xfId="2" applyNumberFormat="1" applyFont="1" applyBorder="1" applyAlignment="1">
      <alignment horizontal="center" vertical="center" wrapText="1"/>
    </xf>
    <xf numFmtId="0" fontId="32" fillId="4" borderId="42" xfId="0" applyFont="1" applyFill="1" applyBorder="1" applyAlignment="1">
      <alignment horizontal="center"/>
    </xf>
    <xf numFmtId="0" fontId="32" fillId="5" borderId="52" xfId="0" applyFont="1" applyFill="1" applyBorder="1" applyAlignment="1">
      <alignment horizontal="center"/>
    </xf>
    <xf numFmtId="0" fontId="32" fillId="5" borderId="42" xfId="0" applyFont="1" applyFill="1" applyBorder="1" applyAlignment="1">
      <alignment horizontal="center"/>
    </xf>
    <xf numFmtId="0" fontId="32" fillId="8" borderId="52" xfId="0" applyFont="1" applyFill="1" applyBorder="1" applyAlignment="1">
      <alignment horizontal="center"/>
    </xf>
    <xf numFmtId="0" fontId="29" fillId="3" borderId="5" xfId="0" applyFont="1" applyFill="1" applyBorder="1" applyAlignment="1">
      <alignment horizontal="center"/>
    </xf>
    <xf numFmtId="2" fontId="29" fillId="0" borderId="7" xfId="2" applyNumberFormat="1" applyFont="1" applyBorder="1" applyAlignment="1">
      <alignment horizontal="center" vertical="center" wrapText="1"/>
    </xf>
    <xf numFmtId="2" fontId="36" fillId="0" borderId="7" xfId="2" applyNumberFormat="1" applyFont="1" applyBorder="1" applyAlignment="1">
      <alignment horizontal="center" vertical="center" wrapText="1"/>
    </xf>
    <xf numFmtId="0" fontId="29" fillId="0" borderId="0" xfId="0" applyFont="1" applyFill="1" applyBorder="1"/>
    <xf numFmtId="0" fontId="29" fillId="0" borderId="0" xfId="0" applyFont="1" applyBorder="1" applyAlignment="1">
      <alignment horizontal="left" vertical="top" wrapText="1"/>
    </xf>
    <xf numFmtId="3" fontId="29" fillId="0" borderId="0" xfId="0" applyNumberFormat="1" applyFont="1" applyBorder="1" applyAlignment="1">
      <alignment horizontal="left" vertical="top" wrapText="1"/>
    </xf>
    <xf numFmtId="0" fontId="29" fillId="0" borderId="8" xfId="0" applyFont="1" applyBorder="1" applyAlignment="1">
      <alignment wrapText="1"/>
    </xf>
    <xf numFmtId="0" fontId="29" fillId="9" borderId="8" xfId="0" applyFont="1" applyFill="1" applyBorder="1" applyAlignment="1">
      <alignment wrapText="1"/>
    </xf>
    <xf numFmtId="0" fontId="29" fillId="3" borderId="0" xfId="0" applyFont="1" applyFill="1" applyBorder="1" applyAlignment="1">
      <alignment wrapText="1"/>
    </xf>
    <xf numFmtId="0" fontId="29" fillId="0" borderId="0" xfId="0" applyFont="1" applyFill="1" applyBorder="1" applyAlignment="1">
      <alignment horizontal="left" wrapText="1"/>
    </xf>
    <xf numFmtId="3" fontId="29" fillId="0" borderId="0" xfId="0" applyNumberFormat="1" applyFont="1" applyFill="1" applyBorder="1" applyAlignment="1">
      <alignment horizontal="left" vertical="top" wrapText="1"/>
    </xf>
    <xf numFmtId="0" fontId="29" fillId="0" borderId="0" xfId="0" applyFont="1" applyFill="1" applyBorder="1" applyAlignment="1">
      <alignment horizontal="center" wrapText="1"/>
    </xf>
    <xf numFmtId="0" fontId="36" fillId="0" borderId="0" xfId="0" applyFont="1" applyFill="1" applyBorder="1" applyAlignment="1">
      <alignment wrapText="1"/>
    </xf>
    <xf numFmtId="0" fontId="29" fillId="0" borderId="0" xfId="0" applyFont="1" applyFill="1" applyBorder="1" applyAlignment="1">
      <alignment wrapText="1"/>
    </xf>
    <xf numFmtId="0" fontId="29" fillId="0" borderId="0" xfId="2" applyFont="1" applyFill="1" applyBorder="1" applyAlignment="1">
      <alignment wrapText="1"/>
    </xf>
    <xf numFmtId="3" fontId="29" fillId="0" borderId="0" xfId="0" applyNumberFormat="1" applyFont="1" applyFill="1" applyBorder="1" applyAlignment="1">
      <alignment horizontal="left" vertical="top"/>
    </xf>
    <xf numFmtId="0" fontId="68"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0" xfId="2" applyFont="1" applyFill="1" applyBorder="1" applyAlignment="1">
      <alignment horizontal="center" vertical="center" wrapText="1"/>
    </xf>
    <xf numFmtId="0" fontId="29" fillId="0" borderId="0" xfId="2" applyFont="1" applyFill="1" applyBorder="1" applyAlignment="1">
      <alignment horizontal="center" wrapText="1"/>
    </xf>
    <xf numFmtId="0" fontId="29" fillId="0" borderId="0" xfId="0" applyFont="1" applyFill="1" applyBorder="1" applyAlignment="1">
      <alignment vertical="top" wrapText="1"/>
    </xf>
    <xf numFmtId="0" fontId="29" fillId="0" borderId="0" xfId="0" applyFont="1" applyFill="1" applyBorder="1" applyAlignment="1">
      <alignment horizontal="center" vertical="center" wrapText="1"/>
    </xf>
    <xf numFmtId="0" fontId="36" fillId="0" borderId="0" xfId="2" applyFont="1" applyFill="1" applyBorder="1" applyAlignment="1">
      <alignment wrapText="1"/>
    </xf>
    <xf numFmtId="0" fontId="29" fillId="0" borderId="0" xfId="2" applyFont="1" applyBorder="1" applyAlignment="1">
      <alignment wrapText="1"/>
    </xf>
    <xf numFmtId="0" fontId="29" fillId="0" borderId="0" xfId="0" applyFont="1" applyBorder="1"/>
    <xf numFmtId="0" fontId="32" fillId="0" borderId="47" xfId="0" applyFont="1" applyBorder="1" applyAlignment="1">
      <alignment vertical="center"/>
    </xf>
    <xf numFmtId="0" fontId="32" fillId="7" borderId="62" xfId="0" applyFont="1" applyFill="1" applyBorder="1" applyAlignment="1">
      <alignment vertical="center"/>
    </xf>
    <xf numFmtId="0" fontId="36" fillId="7" borderId="47" xfId="0" applyFont="1" applyFill="1" applyBorder="1" applyAlignment="1">
      <alignment horizontal="center"/>
    </xf>
    <xf numFmtId="1" fontId="29" fillId="7" borderId="62" xfId="0" applyNumberFormat="1" applyFont="1" applyFill="1" applyBorder="1" applyAlignment="1">
      <alignment horizontal="center" vertical="center"/>
    </xf>
    <xf numFmtId="1" fontId="42" fillId="7" borderId="62" xfId="0" applyNumberFormat="1" applyFont="1" applyFill="1" applyBorder="1" applyAlignment="1">
      <alignment horizontal="center" vertical="center"/>
    </xf>
    <xf numFmtId="1" fontId="32" fillId="7" borderId="62" xfId="0" applyNumberFormat="1" applyFont="1" applyFill="1" applyBorder="1" applyAlignment="1">
      <alignment horizontal="center"/>
    </xf>
    <xf numFmtId="1" fontId="42" fillId="7" borderId="62" xfId="0" applyNumberFormat="1" applyFont="1" applyFill="1" applyBorder="1" applyAlignment="1">
      <alignment horizontal="center"/>
    </xf>
    <xf numFmtId="0" fontId="29" fillId="7" borderId="62" xfId="0" applyFont="1" applyFill="1" applyBorder="1" applyAlignment="1">
      <alignment horizontal="center"/>
    </xf>
    <xf numFmtId="1" fontId="29" fillId="7" borderId="62" xfId="0" applyNumberFormat="1" applyFont="1" applyFill="1" applyBorder="1" applyAlignment="1">
      <alignment horizontal="center" wrapText="1"/>
    </xf>
    <xf numFmtId="1" fontId="42" fillId="7" borderId="62" xfId="0" applyNumberFormat="1" applyFont="1" applyFill="1" applyBorder="1" applyAlignment="1">
      <alignment horizontal="center" wrapText="1"/>
    </xf>
    <xf numFmtId="49" fontId="29" fillId="7" borderId="62" xfId="3" applyNumberFormat="1" applyFont="1" applyFill="1" applyBorder="1" applyAlignment="1">
      <alignment horizontal="center"/>
    </xf>
    <xf numFmtId="49" fontId="42" fillId="7" borderId="62" xfId="3" applyNumberFormat="1" applyFont="1" applyFill="1" applyBorder="1" applyAlignment="1">
      <alignment horizontal="center"/>
    </xf>
    <xf numFmtId="1" fontId="29" fillId="7" borderId="87" xfId="0" applyNumberFormat="1" applyFont="1" applyFill="1" applyBorder="1" applyAlignment="1">
      <alignment horizontal="center"/>
    </xf>
    <xf numFmtId="3" fontId="29" fillId="7" borderId="62" xfId="0" applyNumberFormat="1" applyFont="1" applyFill="1" applyBorder="1" applyAlignment="1">
      <alignment horizontal="center"/>
    </xf>
    <xf numFmtId="1" fontId="36" fillId="7" borderId="62" xfId="0" applyNumberFormat="1" applyFont="1" applyFill="1" applyBorder="1" applyAlignment="1">
      <alignment horizontal="center"/>
    </xf>
    <xf numFmtId="1" fontId="69" fillId="7" borderId="62" xfId="0" applyNumberFormat="1" applyFont="1" applyFill="1" applyBorder="1" applyAlignment="1">
      <alignment horizontal="center" wrapText="1"/>
    </xf>
    <xf numFmtId="1" fontId="36" fillId="7" borderId="62" xfId="0" applyNumberFormat="1" applyFont="1" applyFill="1" applyBorder="1" applyAlignment="1">
      <alignment horizontal="center" vertical="center"/>
    </xf>
    <xf numFmtId="1" fontId="36" fillId="7" borderId="63" xfId="0" applyNumberFormat="1" applyFont="1" applyFill="1" applyBorder="1" applyAlignment="1">
      <alignment horizontal="center" vertical="center"/>
    </xf>
    <xf numFmtId="0" fontId="29" fillId="0" borderId="38" xfId="0" applyFont="1" applyBorder="1" applyAlignment="1">
      <alignment horizontal="center"/>
    </xf>
    <xf numFmtId="0" fontId="32" fillId="4" borderId="21" xfId="0" applyFont="1" applyFill="1" applyBorder="1" applyAlignment="1">
      <alignment horizontal="center"/>
    </xf>
    <xf numFmtId="9" fontId="29" fillId="0" borderId="0" xfId="0" applyNumberFormat="1" applyFont="1" applyBorder="1"/>
    <xf numFmtId="0" fontId="32" fillId="0" borderId="0" xfId="2" applyFont="1" applyBorder="1" applyAlignment="1">
      <alignment wrapText="1"/>
    </xf>
    <xf numFmtId="0" fontId="32" fillId="0" borderId="0" xfId="0" applyFont="1" applyBorder="1" applyAlignment="1">
      <alignment horizontal="center" wrapText="1"/>
    </xf>
    <xf numFmtId="3" fontId="54" fillId="0" borderId="0" xfId="2" applyNumberFormat="1" applyFont="1" applyBorder="1" applyAlignment="1">
      <alignment horizontal="center" wrapText="1"/>
    </xf>
    <xf numFmtId="0" fontId="33" fillId="0" borderId="0" xfId="0" applyFont="1" applyBorder="1"/>
    <xf numFmtId="0" fontId="29" fillId="0" borderId="0" xfId="0" applyFont="1" applyBorder="1" applyAlignment="1">
      <alignment wrapText="1"/>
    </xf>
    <xf numFmtId="0" fontId="29" fillId="0" borderId="0" xfId="0" applyFont="1" applyBorder="1" applyAlignment="1">
      <alignment horizontal="center"/>
    </xf>
    <xf numFmtId="0" fontId="40" fillId="0" borderId="0" xfId="0" applyFont="1" applyBorder="1"/>
    <xf numFmtId="0" fontId="40" fillId="0" borderId="0" xfId="0" applyFont="1" applyBorder="1" applyAlignment="1">
      <alignment wrapText="1"/>
    </xf>
    <xf numFmtId="0" fontId="70" fillId="0" borderId="29" xfId="2" applyFont="1" applyBorder="1" applyAlignment="1">
      <alignment horizontal="center" vertical="top" wrapText="1"/>
    </xf>
    <xf numFmtId="3" fontId="54" fillId="0" borderId="0" xfId="2" applyNumberFormat="1" applyFont="1" applyAlignment="1">
      <alignment horizontal="left"/>
    </xf>
    <xf numFmtId="0" fontId="32" fillId="0" borderId="0" xfId="0" applyFont="1" applyAlignment="1">
      <alignment horizontal="left"/>
    </xf>
    <xf numFmtId="3" fontId="32" fillId="5" borderId="26" xfId="0" applyNumberFormat="1" applyFont="1" applyFill="1" applyBorder="1" applyAlignment="1">
      <alignment horizontal="center"/>
    </xf>
    <xf numFmtId="49" fontId="33" fillId="0" borderId="77" xfId="0" applyNumberFormat="1" applyFont="1" applyBorder="1" applyAlignment="1">
      <alignment horizontal="center"/>
    </xf>
    <xf numFmtId="0" fontId="32" fillId="0" borderId="0" xfId="0" applyFont="1" applyFill="1" applyBorder="1" applyAlignment="1">
      <alignment horizontal="center" vertical="center" wrapText="1"/>
    </xf>
    <xf numFmtId="49" fontId="29" fillId="8" borderId="6" xfId="0" applyNumberFormat="1" applyFont="1" applyFill="1" applyBorder="1" applyAlignment="1">
      <alignment horizontal="left"/>
    </xf>
    <xf numFmtId="0" fontId="29" fillId="8" borderId="6" xfId="0" applyFont="1" applyFill="1" applyBorder="1"/>
    <xf numFmtId="0" fontId="29" fillId="8" borderId="6" xfId="0" applyFont="1" applyFill="1" applyBorder="1" applyAlignment="1">
      <alignment wrapText="1"/>
    </xf>
    <xf numFmtId="0" fontId="29" fillId="8" borderId="5" xfId="0" applyFont="1" applyFill="1" applyBorder="1" applyAlignment="1">
      <alignment wrapText="1"/>
    </xf>
    <xf numFmtId="0" fontId="29" fillId="8" borderId="5" xfId="0" applyFont="1" applyFill="1" applyBorder="1" applyAlignment="1">
      <alignment horizontal="center"/>
    </xf>
    <xf numFmtId="49" fontId="29" fillId="8" borderId="6" xfId="0" applyNumberFormat="1" applyFont="1" applyFill="1" applyBorder="1" applyAlignment="1">
      <alignment horizontal="center"/>
    </xf>
    <xf numFmtId="49" fontId="35" fillId="8" borderId="6" xfId="0" applyNumberFormat="1" applyFont="1" applyFill="1" applyBorder="1" applyAlignment="1">
      <alignment horizontal="center"/>
    </xf>
    <xf numFmtId="0" fontId="29" fillId="8" borderId="6" xfId="0" applyFont="1" applyFill="1" applyBorder="1" applyAlignment="1">
      <alignment horizontal="center" wrapText="1"/>
    </xf>
    <xf numFmtId="166" fontId="29" fillId="8" borderId="6" xfId="0" applyNumberFormat="1" applyFont="1" applyFill="1" applyBorder="1" applyAlignment="1" applyProtection="1">
      <alignment horizontal="center" wrapText="1"/>
      <protection locked="0"/>
    </xf>
    <xf numFmtId="17" fontId="29" fillId="8" borderId="6" xfId="0" applyNumberFormat="1" applyFont="1" applyFill="1" applyBorder="1" applyAlignment="1">
      <alignment horizontal="center"/>
    </xf>
    <xf numFmtId="0" fontId="29" fillId="8" borderId="43" xfId="0" applyFont="1" applyFill="1" applyBorder="1" applyAlignment="1">
      <alignment wrapText="1"/>
    </xf>
    <xf numFmtId="0" fontId="29" fillId="8" borderId="6" xfId="0" applyFont="1" applyFill="1" applyBorder="1" applyAlignment="1">
      <alignment horizontal="left"/>
    </xf>
    <xf numFmtId="0" fontId="29" fillId="8" borderId="6" xfId="2" applyFont="1" applyFill="1" applyBorder="1" applyAlignment="1">
      <alignment wrapText="1"/>
    </xf>
    <xf numFmtId="14" fontId="29" fillId="8" borderId="6" xfId="0" applyNumberFormat="1" applyFont="1" applyFill="1" applyBorder="1" applyAlignment="1" applyProtection="1">
      <alignment horizontal="center" wrapText="1"/>
      <protection locked="0"/>
    </xf>
    <xf numFmtId="0" fontId="29" fillId="8" borderId="5" xfId="0" applyFont="1" applyFill="1" applyBorder="1"/>
    <xf numFmtId="0" fontId="29" fillId="8" borderId="43" xfId="0" applyFont="1" applyFill="1" applyBorder="1"/>
    <xf numFmtId="2" fontId="29" fillId="8" borderId="6" xfId="0" applyNumberFormat="1" applyFont="1" applyFill="1" applyBorder="1" applyAlignment="1">
      <alignment horizontal="center"/>
    </xf>
    <xf numFmtId="166" fontId="29" fillId="8" borderId="6" xfId="0" applyNumberFormat="1" applyFont="1" applyFill="1" applyBorder="1" applyAlignment="1" applyProtection="1">
      <alignment horizontal="center"/>
      <protection locked="0"/>
    </xf>
    <xf numFmtId="49" fontId="29" fillId="8" borderId="6" xfId="1" applyNumberFormat="1" applyFont="1" applyFill="1" applyBorder="1" applyAlignment="1">
      <alignment wrapText="1"/>
    </xf>
    <xf numFmtId="49" fontId="29" fillId="8" borderId="6" xfId="2" applyNumberFormat="1" applyFont="1" applyFill="1" applyBorder="1" applyAlignment="1">
      <alignment horizontal="left" wrapText="1"/>
    </xf>
    <xf numFmtId="0" fontId="29" fillId="8" borderId="6" xfId="1" applyFont="1" applyFill="1" applyBorder="1" applyAlignment="1">
      <alignment wrapText="1"/>
    </xf>
    <xf numFmtId="2" fontId="29" fillId="8" borderId="6" xfId="2" applyNumberFormat="1" applyFont="1" applyFill="1" applyBorder="1" applyAlignment="1">
      <alignment horizontal="center" wrapText="1"/>
    </xf>
    <xf numFmtId="166" fontId="29" fillId="8" borderId="6" xfId="2" applyNumberFormat="1" applyFont="1" applyFill="1" applyBorder="1" applyAlignment="1" applyProtection="1">
      <alignment horizontal="center" wrapText="1"/>
      <protection locked="0"/>
    </xf>
    <xf numFmtId="49" fontId="29" fillId="8" borderId="6" xfId="2" applyNumberFormat="1" applyFont="1" applyFill="1" applyBorder="1" applyAlignment="1">
      <alignment wrapText="1"/>
    </xf>
    <xf numFmtId="49" fontId="29" fillId="8" borderId="6" xfId="0" applyNumberFormat="1" applyFont="1" applyFill="1" applyBorder="1"/>
    <xf numFmtId="2" fontId="29" fillId="8" borderId="6" xfId="2" applyNumberFormat="1" applyFont="1" applyFill="1" applyBorder="1" applyAlignment="1">
      <alignment horizontal="center" vertical="center" wrapText="1"/>
    </xf>
    <xf numFmtId="49" fontId="29" fillId="8" borderId="6" xfId="2" applyNumberFormat="1" applyFont="1" applyFill="1" applyBorder="1" applyAlignment="1" applyProtection="1">
      <alignment horizontal="center" wrapText="1"/>
      <protection locked="0"/>
    </xf>
    <xf numFmtId="0" fontId="29" fillId="8" borderId="5" xfId="2" applyFont="1" applyFill="1" applyBorder="1" applyAlignment="1">
      <alignment wrapText="1"/>
    </xf>
    <xf numFmtId="2" fontId="29" fillId="8" borderId="5" xfId="2" applyNumberFormat="1" applyFont="1" applyFill="1" applyBorder="1" applyAlignment="1">
      <alignment horizontal="center" vertical="center" wrapText="1"/>
    </xf>
    <xf numFmtId="0" fontId="29" fillId="8" borderId="7" xfId="2" applyFont="1" applyFill="1" applyBorder="1" applyAlignment="1">
      <alignment wrapText="1"/>
    </xf>
    <xf numFmtId="2" fontId="29" fillId="8" borderId="7" xfId="2" applyNumberFormat="1" applyFont="1" applyFill="1" applyBorder="1" applyAlignment="1">
      <alignment horizontal="center" vertical="center" wrapText="1"/>
    </xf>
    <xf numFmtId="0" fontId="29" fillId="8" borderId="43" xfId="2" applyFont="1" applyFill="1" applyBorder="1" applyAlignment="1">
      <alignment wrapText="1"/>
    </xf>
    <xf numFmtId="2" fontId="29" fillId="8" borderId="43" xfId="2" applyNumberFormat="1" applyFont="1" applyFill="1" applyBorder="1" applyAlignment="1">
      <alignment horizontal="center" vertical="center" wrapText="1"/>
    </xf>
    <xf numFmtId="0" fontId="38" fillId="8" borderId="6" xfId="2" applyFont="1" applyFill="1" applyBorder="1" applyAlignment="1">
      <alignment wrapText="1"/>
    </xf>
    <xf numFmtId="0" fontId="53" fillId="8" borderId="6" xfId="0" applyFont="1" applyFill="1" applyBorder="1"/>
    <xf numFmtId="49" fontId="29" fillId="8" borderId="6" xfId="1" applyNumberFormat="1" applyFont="1" applyFill="1" applyBorder="1" applyAlignment="1">
      <alignment horizontal="left" wrapText="1"/>
    </xf>
    <xf numFmtId="166" fontId="29" fillId="8" borderId="6" xfId="1" applyNumberFormat="1" applyFont="1" applyFill="1" applyBorder="1" applyAlignment="1" applyProtection="1">
      <alignment horizontal="center" wrapText="1"/>
      <protection locked="0"/>
    </xf>
    <xf numFmtId="49" fontId="29" fillId="8" borderId="5" xfId="1" applyNumberFormat="1" applyFont="1" applyFill="1" applyBorder="1" applyAlignment="1">
      <alignment wrapText="1"/>
    </xf>
    <xf numFmtId="49" fontId="29" fillId="8" borderId="5" xfId="2" applyNumberFormat="1" applyFont="1" applyFill="1" applyBorder="1" applyAlignment="1">
      <alignment horizontal="left" wrapText="1"/>
    </xf>
    <xf numFmtId="2" fontId="29" fillId="8" borderId="5" xfId="2" applyNumberFormat="1" applyFont="1" applyFill="1" applyBorder="1" applyAlignment="1">
      <alignment horizontal="center" wrapText="1"/>
    </xf>
    <xf numFmtId="49" fontId="29" fillId="8" borderId="5" xfId="0" applyNumberFormat="1" applyFont="1" applyFill="1" applyBorder="1" applyAlignment="1">
      <alignment horizontal="center"/>
    </xf>
    <xf numFmtId="0" fontId="29" fillId="8" borderId="5" xfId="0" applyFont="1" applyFill="1" applyBorder="1" applyAlignment="1">
      <alignment horizontal="center" wrapText="1"/>
    </xf>
    <xf numFmtId="14" fontId="29" fillId="8" borderId="0" xfId="0" applyNumberFormat="1" applyFont="1" applyFill="1" applyAlignment="1">
      <alignment horizontal="center"/>
    </xf>
    <xf numFmtId="14" fontId="29" fillId="8" borderId="6" xfId="0" applyNumberFormat="1" applyFont="1" applyFill="1" applyBorder="1" applyAlignment="1">
      <alignment horizontal="center"/>
    </xf>
    <xf numFmtId="0" fontId="36" fillId="8" borderId="6" xfId="2" applyFont="1" applyFill="1" applyBorder="1" applyAlignment="1">
      <alignment wrapText="1"/>
    </xf>
    <xf numFmtId="49" fontId="29" fillId="8" borderId="43" xfId="2" applyNumberFormat="1" applyFont="1" applyFill="1" applyBorder="1" applyAlignment="1">
      <alignment horizontal="left" wrapText="1"/>
    </xf>
    <xf numFmtId="49" fontId="29" fillId="8" borderId="43" xfId="2" applyNumberFormat="1" applyFont="1" applyFill="1" applyBorder="1" applyAlignment="1">
      <alignment wrapText="1"/>
    </xf>
    <xf numFmtId="0" fontId="29" fillId="8" borderId="7" xfId="0" applyFont="1" applyFill="1" applyBorder="1" applyAlignment="1">
      <alignment horizontal="center"/>
    </xf>
    <xf numFmtId="2" fontId="29" fillId="8" borderId="43" xfId="2" applyNumberFormat="1" applyFont="1" applyFill="1" applyBorder="1" applyAlignment="1">
      <alignment horizontal="center" wrapText="1"/>
    </xf>
    <xf numFmtId="49" fontId="35" fillId="8" borderId="43" xfId="0" applyNumberFormat="1" applyFont="1" applyFill="1" applyBorder="1" applyAlignment="1">
      <alignment horizontal="center"/>
    </xf>
    <xf numFmtId="0" fontId="29" fillId="8" borderId="43" xfId="0" applyFont="1" applyFill="1" applyBorder="1" applyAlignment="1">
      <alignment horizontal="center"/>
    </xf>
    <xf numFmtId="0" fontId="29" fillId="8" borderId="43" xfId="0" applyFont="1" applyFill="1" applyBorder="1" applyAlignment="1">
      <alignment horizontal="center" wrapText="1"/>
    </xf>
    <xf numFmtId="166" fontId="29" fillId="8" borderId="43" xfId="2" applyNumberFormat="1" applyFont="1" applyFill="1" applyBorder="1" applyAlignment="1" applyProtection="1">
      <alignment horizontal="center" wrapText="1"/>
      <protection locked="0"/>
    </xf>
    <xf numFmtId="0" fontId="29" fillId="8" borderId="21" xfId="0" applyFont="1" applyFill="1" applyBorder="1" applyAlignment="1">
      <alignment horizontal="center"/>
    </xf>
    <xf numFmtId="0" fontId="29" fillId="8" borderId="21" xfId="2" applyFont="1" applyFill="1" applyBorder="1" applyAlignment="1">
      <alignment horizontal="center" wrapText="1"/>
    </xf>
    <xf numFmtId="0" fontId="38" fillId="8" borderId="43" xfId="2" applyFont="1" applyFill="1" applyBorder="1" applyAlignment="1">
      <alignment wrapText="1"/>
    </xf>
    <xf numFmtId="49" fontId="29" fillId="8" borderId="43" xfId="0" applyNumberFormat="1" applyFont="1" applyFill="1" applyBorder="1" applyAlignment="1">
      <alignment horizontal="center"/>
    </xf>
    <xf numFmtId="0" fontId="29" fillId="8" borderId="56" xfId="2" applyFont="1" applyFill="1" applyBorder="1" applyAlignment="1">
      <alignment horizontal="center" wrapText="1"/>
    </xf>
    <xf numFmtId="0" fontId="29" fillId="8" borderId="46" xfId="0" applyFont="1" applyFill="1" applyBorder="1" applyAlignment="1">
      <alignment horizontal="center"/>
    </xf>
    <xf numFmtId="0" fontId="29" fillId="8" borderId="56" xfId="0" applyFont="1" applyFill="1" applyBorder="1" applyAlignment="1">
      <alignment horizontal="center"/>
    </xf>
    <xf numFmtId="0" fontId="29" fillId="8" borderId="46" xfId="2" applyFont="1" applyFill="1" applyBorder="1" applyAlignment="1">
      <alignment horizontal="center" wrapText="1"/>
    </xf>
    <xf numFmtId="14" fontId="29" fillId="8" borderId="56" xfId="2" applyNumberFormat="1" applyFont="1" applyFill="1" applyBorder="1" applyAlignment="1" applyProtection="1">
      <alignment horizontal="center" wrapText="1"/>
      <protection locked="0"/>
    </xf>
    <xf numFmtId="49" fontId="36" fillId="8" borderId="6" xfId="1" applyNumberFormat="1" applyFont="1" applyFill="1" applyBorder="1" applyAlignment="1">
      <alignment horizontal="left" wrapText="1"/>
    </xf>
    <xf numFmtId="49" fontId="36" fillId="8" borderId="6" xfId="1" applyNumberFormat="1" applyFont="1" applyFill="1" applyBorder="1" applyAlignment="1">
      <alignment wrapText="1"/>
    </xf>
    <xf numFmtId="0" fontId="36" fillId="8" borderId="6" xfId="1" applyFont="1" applyFill="1" applyBorder="1" applyAlignment="1">
      <alignment wrapText="1"/>
    </xf>
    <xf numFmtId="0" fontId="36" fillId="8" borderId="5" xfId="2" applyFont="1" applyFill="1" applyBorder="1" applyAlignment="1">
      <alignment wrapText="1"/>
    </xf>
    <xf numFmtId="0" fontId="36" fillId="8" borderId="6" xfId="2" applyFont="1" applyFill="1" applyBorder="1" applyAlignment="1">
      <alignment horizontal="center" wrapText="1"/>
    </xf>
    <xf numFmtId="49" fontId="58" fillId="8" borderId="6" xfId="0" applyNumberFormat="1" applyFont="1" applyFill="1" applyBorder="1" applyAlignment="1">
      <alignment horizontal="center"/>
    </xf>
    <xf numFmtId="0" fontId="36" fillId="8" borderId="6" xfId="0" applyFont="1" applyFill="1" applyBorder="1" applyAlignment="1">
      <alignment horizontal="center" wrapText="1"/>
    </xf>
    <xf numFmtId="166" fontId="36" fillId="8" borderId="6" xfId="2" applyNumberFormat="1" applyFont="1" applyFill="1" applyBorder="1" applyAlignment="1" applyProtection="1">
      <alignment horizontal="center" wrapText="1"/>
      <protection locked="0"/>
    </xf>
    <xf numFmtId="0" fontId="36" fillId="8" borderId="43" xfId="2" applyFont="1" applyFill="1" applyBorder="1" applyAlignment="1">
      <alignment wrapText="1"/>
    </xf>
    <xf numFmtId="49" fontId="29" fillId="8" borderId="44" xfId="2" applyNumberFormat="1" applyFont="1" applyFill="1" applyBorder="1" applyAlignment="1">
      <alignment horizontal="left" wrapText="1"/>
    </xf>
    <xf numFmtId="0" fontId="29" fillId="8" borderId="21" xfId="2" applyFont="1" applyFill="1" applyBorder="1" applyAlignment="1">
      <alignment wrapText="1"/>
    </xf>
    <xf numFmtId="2" fontId="29" fillId="8" borderId="21" xfId="2" applyNumberFormat="1" applyFont="1" applyFill="1" applyBorder="1" applyAlignment="1">
      <alignment horizontal="center" wrapText="1"/>
    </xf>
    <xf numFmtId="0" fontId="38" fillId="8" borderId="6" xfId="1" applyFont="1" applyFill="1" applyBorder="1" applyAlignment="1">
      <alignment wrapText="1"/>
    </xf>
    <xf numFmtId="0" fontId="38" fillId="8" borderId="16" xfId="1" applyFont="1" applyFill="1" applyBorder="1" applyAlignment="1">
      <alignment wrapText="1"/>
    </xf>
    <xf numFmtId="0" fontId="29" fillId="8" borderId="55" xfId="2" applyFont="1" applyFill="1" applyBorder="1" applyAlignment="1">
      <alignment wrapText="1"/>
    </xf>
    <xf numFmtId="2" fontId="29" fillId="8" borderId="55" xfId="2" applyNumberFormat="1" applyFont="1" applyFill="1" applyBorder="1" applyAlignment="1">
      <alignment horizontal="center" wrapText="1"/>
    </xf>
    <xf numFmtId="49" fontId="35" fillId="5" borderId="6" xfId="0" applyNumberFormat="1" applyFont="1" applyFill="1" applyBorder="1" applyAlignment="1">
      <alignment horizontal="center"/>
    </xf>
    <xf numFmtId="0" fontId="29" fillId="5" borderId="6" xfId="0" applyFont="1" applyFill="1" applyBorder="1" applyAlignment="1">
      <alignment horizontal="left"/>
    </xf>
    <xf numFmtId="0" fontId="36" fillId="5" borderId="6" xfId="0" applyFont="1" applyFill="1" applyBorder="1"/>
    <xf numFmtId="0" fontId="36" fillId="5" borderId="6" xfId="0" applyFont="1" applyFill="1" applyBorder="1" applyAlignment="1">
      <alignment horizontal="left"/>
    </xf>
    <xf numFmtId="0" fontId="29" fillId="5" borderId="6" xfId="0" applyFont="1" applyFill="1" applyBorder="1" applyAlignment="1" applyProtection="1">
      <alignment horizontal="center"/>
      <protection locked="0"/>
    </xf>
    <xf numFmtId="0" fontId="29" fillId="5" borderId="5" xfId="0" applyFont="1" applyFill="1" applyBorder="1"/>
    <xf numFmtId="0" fontId="29" fillId="5" borderId="5" xfId="0" applyFont="1" applyFill="1" applyBorder="1" applyAlignment="1">
      <alignment horizontal="center"/>
    </xf>
    <xf numFmtId="0" fontId="32" fillId="5" borderId="6" xfId="0" applyFont="1" applyFill="1" applyBorder="1" applyProtection="1">
      <protection locked="0"/>
    </xf>
    <xf numFmtId="2" fontId="29" fillId="5" borderId="6" xfId="0" applyNumberFormat="1" applyFont="1" applyFill="1" applyBorder="1" applyAlignment="1">
      <alignment horizontal="left"/>
    </xf>
    <xf numFmtId="0" fontId="29" fillId="5" borderId="43" xfId="0" applyFont="1" applyFill="1" applyBorder="1"/>
    <xf numFmtId="49" fontId="29" fillId="5" borderId="6" xfId="0" applyNumberFormat="1" applyFont="1" applyFill="1" applyBorder="1" applyAlignment="1">
      <alignment horizontal="left"/>
    </xf>
    <xf numFmtId="0" fontId="29" fillId="5" borderId="6" xfId="0" applyFont="1" applyFill="1" applyBorder="1" applyAlignment="1">
      <alignment wrapText="1"/>
    </xf>
    <xf numFmtId="49" fontId="29" fillId="5" borderId="6" xfId="0" applyNumberFormat="1" applyFont="1" applyFill="1" applyBorder="1" applyAlignment="1">
      <alignment horizontal="center"/>
    </xf>
    <xf numFmtId="49" fontId="29" fillId="5" borderId="6" xfId="2" applyNumberFormat="1" applyFont="1" applyFill="1" applyBorder="1" applyAlignment="1">
      <alignment wrapText="1"/>
    </xf>
    <xf numFmtId="0" fontId="29" fillId="5" borderId="6" xfId="2" applyFont="1" applyFill="1" applyBorder="1" applyAlignment="1">
      <alignment wrapText="1"/>
    </xf>
    <xf numFmtId="2" fontId="29" fillId="5" borderId="6" xfId="0" applyNumberFormat="1" applyFont="1" applyFill="1" applyBorder="1" applyAlignment="1">
      <alignment horizontal="center"/>
    </xf>
    <xf numFmtId="166" fontId="29" fillId="5" borderId="6" xfId="0" applyNumberFormat="1" applyFont="1" applyFill="1" applyBorder="1" applyAlignment="1" applyProtection="1">
      <alignment horizontal="center"/>
      <protection locked="0"/>
    </xf>
    <xf numFmtId="49" fontId="29" fillId="5" borderId="6" xfId="0" applyNumberFormat="1" applyFont="1" applyFill="1" applyBorder="1"/>
    <xf numFmtId="0" fontId="29" fillId="5" borderId="5" xfId="2" applyFont="1" applyFill="1" applyBorder="1" applyAlignment="1">
      <alignment wrapText="1"/>
    </xf>
    <xf numFmtId="166" fontId="29" fillId="5" borderId="6" xfId="2" applyNumberFormat="1" applyFont="1" applyFill="1" applyBorder="1" applyAlignment="1" applyProtection="1">
      <alignment horizontal="center" wrapText="1"/>
      <protection locked="0"/>
    </xf>
    <xf numFmtId="0" fontId="29" fillId="5" borderId="43" xfId="2" applyFont="1" applyFill="1" applyBorder="1" applyAlignment="1">
      <alignment wrapText="1"/>
    </xf>
    <xf numFmtId="2" fontId="29" fillId="5" borderId="5" xfId="2" applyNumberFormat="1" applyFont="1" applyFill="1" applyBorder="1" applyAlignment="1">
      <alignment horizontal="center" vertical="center" wrapText="1"/>
    </xf>
    <xf numFmtId="49" fontId="29" fillId="5" borderId="6" xfId="0" applyNumberFormat="1" applyFont="1" applyFill="1" applyBorder="1" applyAlignment="1">
      <alignment horizontal="center" wrapText="1"/>
    </xf>
    <xf numFmtId="2" fontId="29" fillId="5" borderId="43" xfId="2" applyNumberFormat="1" applyFont="1" applyFill="1" applyBorder="1" applyAlignment="1">
      <alignment horizontal="center" vertical="center" wrapText="1"/>
    </xf>
    <xf numFmtId="0" fontId="38" fillId="5" borderId="6" xfId="2" applyFont="1" applyFill="1" applyBorder="1" applyAlignment="1">
      <alignment wrapText="1"/>
    </xf>
    <xf numFmtId="2" fontId="29" fillId="5" borderId="6" xfId="2" applyNumberFormat="1" applyFont="1" applyFill="1" applyBorder="1" applyAlignment="1">
      <alignment horizontal="center" wrapText="1"/>
    </xf>
    <xf numFmtId="49" fontId="29" fillId="5" borderId="6" xfId="2" applyNumberFormat="1" applyFont="1" applyFill="1" applyBorder="1" applyAlignment="1">
      <alignment horizontal="left" wrapText="1"/>
    </xf>
    <xf numFmtId="0" fontId="29" fillId="5" borderId="5" xfId="0" applyFont="1" applyFill="1" applyBorder="1" applyAlignment="1">
      <alignment wrapText="1"/>
    </xf>
    <xf numFmtId="0" fontId="29" fillId="5" borderId="43" xfId="0" applyFont="1" applyFill="1" applyBorder="1" applyAlignment="1">
      <alignment wrapText="1"/>
    </xf>
    <xf numFmtId="49" fontId="29" fillId="5" borderId="6" xfId="1" applyNumberFormat="1" applyFont="1" applyFill="1" applyBorder="1" applyAlignment="1">
      <alignment horizontal="left" wrapText="1"/>
    </xf>
    <xf numFmtId="0" fontId="29" fillId="5" borderId="6" xfId="1" applyFont="1" applyFill="1" applyBorder="1" applyAlignment="1">
      <alignment wrapText="1"/>
    </xf>
    <xf numFmtId="49" fontId="36" fillId="5" borderId="6" xfId="1" applyNumberFormat="1" applyFont="1" applyFill="1" applyBorder="1" applyAlignment="1">
      <alignment horizontal="left" wrapText="1"/>
    </xf>
    <xf numFmtId="0" fontId="36" fillId="5" borderId="6" xfId="1" applyFont="1" applyFill="1" applyBorder="1" applyAlignment="1">
      <alignment wrapText="1"/>
    </xf>
    <xf numFmtId="14" fontId="29" fillId="5" borderId="6" xfId="0" applyNumberFormat="1" applyFont="1" applyFill="1" applyBorder="1" applyAlignment="1">
      <alignment horizontal="center"/>
    </xf>
    <xf numFmtId="0" fontId="29" fillId="5" borderId="6" xfId="1" applyFont="1" applyFill="1" applyBorder="1" applyAlignment="1">
      <alignment horizontal="center" wrapText="1"/>
    </xf>
    <xf numFmtId="0" fontId="35" fillId="5" borderId="6" xfId="0" applyFont="1" applyFill="1" applyBorder="1" applyAlignment="1">
      <alignment horizontal="center"/>
    </xf>
    <xf numFmtId="14" fontId="29" fillId="5" borderId="6" xfId="0" applyNumberFormat="1" applyFont="1" applyFill="1" applyBorder="1" applyAlignment="1" applyProtection="1">
      <alignment horizontal="center"/>
      <protection locked="0"/>
    </xf>
    <xf numFmtId="49" fontId="36" fillId="0" borderId="77" xfId="0" applyNumberFormat="1" applyFont="1" applyBorder="1" applyAlignment="1">
      <alignment horizontal="center"/>
    </xf>
    <xf numFmtId="0" fontId="0" fillId="0" borderId="19" xfId="0" applyFont="1" applyBorder="1" applyAlignment="1">
      <alignment horizontal="center" wrapText="1"/>
    </xf>
    <xf numFmtId="0" fontId="29" fillId="0" borderId="9" xfId="0" applyFont="1" applyBorder="1" applyAlignment="1">
      <alignment horizontal="center"/>
    </xf>
    <xf numFmtId="0" fontId="29" fillId="0" borderId="19" xfId="0" applyFont="1" applyFill="1" applyBorder="1" applyAlignment="1">
      <alignment horizontal="center"/>
    </xf>
    <xf numFmtId="0" fontId="29" fillId="4" borderId="21" xfId="0" applyFont="1" applyFill="1" applyBorder="1" applyAlignment="1">
      <alignment horizontal="center"/>
    </xf>
    <xf numFmtId="0" fontId="29" fillId="0" borderId="39" xfId="0" applyFont="1" applyBorder="1" applyAlignment="1">
      <alignment horizontal="center"/>
    </xf>
    <xf numFmtId="0" fontId="29" fillId="0" borderId="2" xfId="0" applyFont="1" applyFill="1" applyBorder="1" applyAlignment="1">
      <alignment horizontal="center"/>
    </xf>
    <xf numFmtId="0" fontId="29" fillId="8" borderId="67" xfId="0" applyFont="1" applyFill="1" applyBorder="1" applyAlignment="1">
      <alignment horizontal="center"/>
    </xf>
    <xf numFmtId="3" fontId="32" fillId="5" borderId="28" xfId="2" applyNumberFormat="1" applyFont="1" applyFill="1" applyBorder="1" applyAlignment="1">
      <alignment horizontal="center" wrapText="1"/>
    </xf>
    <xf numFmtId="3" fontId="32" fillId="8" borderId="28" xfId="2" applyNumberFormat="1" applyFont="1" applyFill="1" applyBorder="1" applyAlignment="1">
      <alignment horizontal="center" wrapText="1"/>
    </xf>
    <xf numFmtId="3" fontId="32" fillId="7" borderId="28" xfId="2" applyNumberFormat="1" applyFont="1" applyFill="1" applyBorder="1" applyAlignment="1">
      <alignment horizontal="center" wrapText="1"/>
    </xf>
    <xf numFmtId="3" fontId="3" fillId="9" borderId="24" xfId="0" applyNumberFormat="1" applyFont="1" applyFill="1" applyBorder="1" applyAlignment="1">
      <alignment horizontal="center"/>
    </xf>
    <xf numFmtId="0" fontId="5" fillId="0" borderId="0" xfId="0" applyFont="1" applyBorder="1" applyAlignment="1">
      <alignment horizontal="left" vertical="center" wrapText="1"/>
    </xf>
    <xf numFmtId="0" fontId="5" fillId="0" borderId="0" xfId="0" applyFont="1" applyBorder="1" applyAlignment="1">
      <alignment vertical="center"/>
    </xf>
    <xf numFmtId="3" fontId="0" fillId="3" borderId="0" xfId="0" applyNumberFormat="1" applyFill="1" applyBorder="1" applyAlignment="1">
      <alignment horizontal="center" vertical="center"/>
    </xf>
    <xf numFmtId="3" fontId="1" fillId="0" borderId="0" xfId="0" applyNumberFormat="1" applyFont="1" applyFill="1" applyBorder="1" applyAlignment="1">
      <alignment horizontal="center" vertical="center"/>
    </xf>
    <xf numFmtId="3" fontId="3" fillId="0" borderId="0" xfId="0" applyNumberFormat="1" applyFont="1" applyAlignment="1">
      <alignment horizontal="center" vertical="center"/>
    </xf>
    <xf numFmtId="3" fontId="2" fillId="4" borderId="24" xfId="0" applyNumberFormat="1" applyFont="1" applyFill="1" applyBorder="1" applyAlignment="1">
      <alignment horizontal="center" vertical="center"/>
    </xf>
    <xf numFmtId="3" fontId="2" fillId="7" borderId="24" xfId="0" applyNumberFormat="1" applyFont="1" applyFill="1" applyBorder="1" applyAlignment="1">
      <alignment horizontal="center" vertical="center"/>
    </xf>
    <xf numFmtId="3" fontId="2" fillId="8" borderId="24" xfId="0" applyNumberFormat="1" applyFont="1" applyFill="1" applyBorder="1" applyAlignment="1">
      <alignment horizontal="center" vertical="center"/>
    </xf>
    <xf numFmtId="3" fontId="2" fillId="9" borderId="24" xfId="0" applyNumberFormat="1" applyFont="1" applyFill="1" applyBorder="1" applyAlignment="1">
      <alignment horizontal="center" vertical="center"/>
    </xf>
    <xf numFmtId="3" fontId="3" fillId="3" borderId="22" xfId="0" applyNumberFormat="1" applyFont="1" applyFill="1" applyBorder="1" applyAlignment="1">
      <alignment horizontal="center" vertical="center"/>
    </xf>
    <xf numFmtId="3" fontId="2" fillId="0" borderId="17" xfId="0" applyNumberFormat="1" applyFont="1" applyFill="1" applyBorder="1" applyAlignment="1">
      <alignment horizontal="center" vertical="center"/>
    </xf>
    <xf numFmtId="3" fontId="2" fillId="0" borderId="3" xfId="0" applyNumberFormat="1" applyFont="1" applyFill="1" applyBorder="1" applyAlignment="1">
      <alignment horizontal="center" vertical="center"/>
    </xf>
    <xf numFmtId="3" fontId="2" fillId="0" borderId="18" xfId="0" applyNumberFormat="1" applyFont="1" applyFill="1" applyBorder="1" applyAlignment="1">
      <alignment horizontal="center" vertical="center"/>
    </xf>
    <xf numFmtId="0" fontId="71" fillId="3" borderId="40" xfId="0" applyFont="1" applyFill="1" applyBorder="1"/>
    <xf numFmtId="0" fontId="71" fillId="3" borderId="20" xfId="0" applyFont="1" applyFill="1" applyBorder="1"/>
    <xf numFmtId="3" fontId="2" fillId="0" borderId="30" xfId="0" applyNumberFormat="1" applyFont="1" applyBorder="1" applyAlignment="1">
      <alignment horizontal="center"/>
    </xf>
    <xf numFmtId="3" fontId="2" fillId="0" borderId="33" xfId="0" applyNumberFormat="1" applyFont="1" applyBorder="1" applyAlignment="1">
      <alignment horizontal="center"/>
    </xf>
    <xf numFmtId="3" fontId="3" fillId="3" borderId="24" xfId="0" applyNumberFormat="1" applyFont="1" applyFill="1" applyBorder="1" applyAlignment="1">
      <alignment horizontal="center" vertical="center"/>
    </xf>
    <xf numFmtId="3" fontId="3" fillId="0" borderId="42" xfId="0" applyNumberFormat="1" applyFont="1" applyBorder="1" applyAlignment="1">
      <alignment horizontal="center"/>
    </xf>
    <xf numFmtId="0" fontId="42" fillId="4" borderId="66" xfId="2" applyFont="1" applyFill="1" applyBorder="1" applyAlignment="1">
      <alignment horizontal="center" wrapText="1"/>
    </xf>
    <xf numFmtId="0" fontId="42" fillId="4" borderId="5" xfId="2" applyFont="1" applyFill="1" applyBorder="1" applyAlignment="1">
      <alignment horizontal="center" wrapText="1"/>
    </xf>
    <xf numFmtId="0" fontId="42" fillId="4" borderId="65" xfId="2" applyFont="1" applyFill="1" applyBorder="1" applyAlignment="1">
      <alignment horizontal="center" wrapText="1"/>
    </xf>
    <xf numFmtId="0" fontId="42" fillId="5" borderId="66" xfId="2" applyFont="1" applyFill="1" applyBorder="1" applyAlignment="1">
      <alignment horizontal="center" wrapText="1"/>
    </xf>
    <xf numFmtId="0" fontId="42" fillId="5" borderId="5" xfId="2" applyFont="1" applyFill="1" applyBorder="1" applyAlignment="1">
      <alignment horizontal="center" wrapText="1"/>
    </xf>
    <xf numFmtId="0" fontId="42" fillId="5" borderId="65" xfId="0" applyFont="1" applyFill="1" applyBorder="1" applyAlignment="1">
      <alignment horizontal="center"/>
    </xf>
    <xf numFmtId="0" fontId="42" fillId="8" borderId="66" xfId="2" applyFont="1" applyFill="1" applyBorder="1" applyAlignment="1">
      <alignment horizontal="center" wrapText="1"/>
    </xf>
    <xf numFmtId="0" fontId="42" fillId="8" borderId="5" xfId="2" applyFont="1" applyFill="1" applyBorder="1" applyAlignment="1">
      <alignment horizontal="center" wrapText="1"/>
    </xf>
    <xf numFmtId="3" fontId="42" fillId="8" borderId="5" xfId="0" applyNumberFormat="1" applyFont="1" applyFill="1" applyBorder="1" applyAlignment="1">
      <alignment horizontal="center"/>
    </xf>
    <xf numFmtId="1" fontId="42" fillId="8" borderId="65" xfId="0" applyNumberFormat="1" applyFont="1" applyFill="1" applyBorder="1" applyAlignment="1">
      <alignment horizontal="center"/>
    </xf>
    <xf numFmtId="0" fontId="29" fillId="0" borderId="6" xfId="2" applyFont="1" applyFill="1" applyBorder="1" applyAlignment="1">
      <alignment horizontal="center" wrapText="1"/>
    </xf>
    <xf numFmtId="3" fontId="2" fillId="3" borderId="35" xfId="0" applyNumberFormat="1" applyFont="1" applyFill="1" applyBorder="1" applyAlignment="1">
      <alignment horizontal="center" vertical="center"/>
    </xf>
    <xf numFmtId="3" fontId="3" fillId="3" borderId="0" xfId="0" applyNumberFormat="1" applyFont="1" applyFill="1" applyBorder="1" applyAlignment="1">
      <alignment horizontal="center" vertical="center"/>
    </xf>
    <xf numFmtId="3" fontId="70" fillId="4" borderId="24" xfId="0" applyNumberFormat="1" applyFont="1" applyFill="1" applyBorder="1" applyAlignment="1">
      <alignment horizontal="center" vertical="center"/>
    </xf>
    <xf numFmtId="3" fontId="70" fillId="4" borderId="22" xfId="0" applyNumberFormat="1" applyFont="1" applyFill="1" applyBorder="1" applyAlignment="1">
      <alignment horizontal="center" vertical="center"/>
    </xf>
    <xf numFmtId="3" fontId="2" fillId="0" borderId="0" xfId="0" applyNumberFormat="1" applyFont="1" applyFill="1" applyBorder="1" applyAlignment="1">
      <alignment horizontal="center" vertical="center"/>
    </xf>
    <xf numFmtId="3" fontId="2" fillId="0" borderId="12" xfId="0" applyNumberFormat="1" applyFont="1" applyFill="1" applyBorder="1" applyAlignment="1">
      <alignment horizontal="center" vertical="center"/>
    </xf>
    <xf numFmtId="3" fontId="70" fillId="7" borderId="22" xfId="0" applyNumberFormat="1" applyFont="1" applyFill="1" applyBorder="1" applyAlignment="1">
      <alignment horizontal="center" vertical="center"/>
    </xf>
    <xf numFmtId="3" fontId="70" fillId="8" borderId="22" xfId="0" applyNumberFormat="1" applyFont="1" applyFill="1" applyBorder="1" applyAlignment="1">
      <alignment horizontal="center" vertical="center"/>
    </xf>
    <xf numFmtId="3" fontId="70" fillId="9" borderId="35" xfId="0" applyNumberFormat="1" applyFont="1" applyFill="1" applyBorder="1" applyAlignment="1">
      <alignment horizontal="center" vertical="center"/>
    </xf>
    <xf numFmtId="3" fontId="3" fillId="9" borderId="47" xfId="0" applyNumberFormat="1" applyFont="1" applyFill="1" applyBorder="1" applyAlignment="1">
      <alignment horizontal="center"/>
    </xf>
    <xf numFmtId="1" fontId="3" fillId="9" borderId="62" xfId="0" applyNumberFormat="1" applyFont="1" applyFill="1" applyBorder="1" applyAlignment="1">
      <alignment horizontal="center"/>
    </xf>
    <xf numFmtId="3" fontId="3" fillId="9" borderId="63" xfId="0" applyNumberFormat="1" applyFont="1" applyFill="1" applyBorder="1" applyAlignment="1">
      <alignment horizontal="center"/>
    </xf>
    <xf numFmtId="3" fontId="2" fillId="3" borderId="0" xfId="0" applyNumberFormat="1" applyFont="1" applyFill="1" applyBorder="1" applyAlignment="1">
      <alignment horizontal="center" vertical="center"/>
    </xf>
    <xf numFmtId="3" fontId="70" fillId="3" borderId="35" xfId="0" applyNumberFormat="1" applyFont="1" applyFill="1" applyBorder="1" applyAlignment="1">
      <alignment horizontal="center" vertical="center"/>
    </xf>
    <xf numFmtId="0" fontId="5" fillId="16" borderId="88" xfId="0" applyFont="1" applyFill="1" applyBorder="1" applyAlignment="1">
      <alignment vertical="center" wrapText="1"/>
    </xf>
    <xf numFmtId="3" fontId="3" fillId="16" borderId="22" xfId="0" applyNumberFormat="1" applyFont="1" applyFill="1" applyBorder="1" applyAlignment="1">
      <alignment horizontal="center" vertical="center"/>
    </xf>
    <xf numFmtId="3" fontId="70" fillId="16" borderId="22" xfId="0" applyNumberFormat="1" applyFont="1" applyFill="1" applyBorder="1" applyAlignment="1">
      <alignment horizontal="center" vertical="center"/>
    </xf>
    <xf numFmtId="3" fontId="2" fillId="16" borderId="35" xfId="0" applyNumberFormat="1" applyFont="1" applyFill="1" applyBorder="1" applyAlignment="1">
      <alignment horizontal="center" vertical="center"/>
    </xf>
    <xf numFmtId="0" fontId="29" fillId="0" borderId="6" xfId="0" applyFont="1" applyFill="1" applyBorder="1" applyAlignment="1">
      <alignment horizontal="left"/>
    </xf>
    <xf numFmtId="0" fontId="36" fillId="0" borderId="6" xfId="0" applyFont="1" applyFill="1" applyBorder="1"/>
    <xf numFmtId="0" fontId="36" fillId="0" borderId="6" xfId="0" applyFont="1" applyFill="1" applyBorder="1" applyAlignment="1">
      <alignment horizontal="left"/>
    </xf>
    <xf numFmtId="0" fontId="36" fillId="0" borderId="6" xfId="0" applyFont="1" applyFill="1" applyBorder="1" applyAlignment="1">
      <alignment horizontal="center"/>
    </xf>
    <xf numFmtId="0" fontId="29" fillId="0" borderId="6" xfId="0" applyFont="1" applyFill="1" applyBorder="1" applyAlignment="1">
      <alignment horizontal="center"/>
    </xf>
    <xf numFmtId="0" fontId="29" fillId="0" borderId="6" xfId="0" applyFont="1" applyFill="1" applyBorder="1" applyAlignment="1">
      <alignment horizontal="center" wrapText="1"/>
    </xf>
    <xf numFmtId="0" fontId="29" fillId="0" borderId="6" xfId="0" applyFont="1" applyFill="1" applyBorder="1" applyAlignment="1" applyProtection="1">
      <alignment horizontal="center"/>
      <protection locked="0"/>
    </xf>
    <xf numFmtId="0" fontId="29" fillId="0" borderId="6" xfId="0" applyFont="1" applyFill="1" applyBorder="1"/>
    <xf numFmtId="0" fontId="29" fillId="0" borderId="5" xfId="0" applyFont="1" applyFill="1" applyBorder="1" applyAlignment="1">
      <alignment horizontal="center"/>
    </xf>
    <xf numFmtId="49" fontId="35" fillId="0" borderId="6" xfId="0" applyNumberFormat="1" applyFont="1" applyFill="1" applyBorder="1" applyAlignment="1">
      <alignment horizontal="center"/>
    </xf>
    <xf numFmtId="0" fontId="32" fillId="0" borderId="6" xfId="0" applyFont="1" applyFill="1" applyBorder="1" applyAlignment="1">
      <alignment horizontal="center"/>
    </xf>
    <xf numFmtId="0" fontId="32" fillId="0" borderId="6" xfId="0" applyFont="1" applyFill="1" applyBorder="1" applyProtection="1">
      <protection locked="0"/>
    </xf>
    <xf numFmtId="2" fontId="29" fillId="0" borderId="6" xfId="0" applyNumberFormat="1" applyFont="1" applyFill="1" applyBorder="1" applyAlignment="1">
      <alignment horizontal="left"/>
    </xf>
    <xf numFmtId="0" fontId="29" fillId="0" borderId="43" xfId="0" applyFont="1" applyFill="1" applyBorder="1"/>
    <xf numFmtId="49" fontId="36" fillId="0" borderId="6" xfId="0" applyNumberFormat="1" applyFont="1" applyFill="1" applyBorder="1" applyAlignment="1">
      <alignment horizontal="left"/>
    </xf>
    <xf numFmtId="0" fontId="36" fillId="0" borderId="6" xfId="0" applyFont="1" applyFill="1" applyBorder="1" applyAlignment="1">
      <alignment wrapText="1"/>
    </xf>
    <xf numFmtId="0" fontId="36" fillId="0" borderId="5" xfId="0" applyFont="1" applyFill="1" applyBorder="1" applyAlignment="1">
      <alignment wrapText="1"/>
    </xf>
    <xf numFmtId="2" fontId="36" fillId="0" borderId="5" xfId="0" applyNumberFormat="1" applyFont="1" applyFill="1" applyBorder="1" applyAlignment="1">
      <alignment horizontal="center" vertical="center"/>
    </xf>
    <xf numFmtId="49" fontId="36" fillId="0" borderId="6" xfId="0" applyNumberFormat="1" applyFont="1" applyFill="1" applyBorder="1" applyAlignment="1">
      <alignment horizontal="center"/>
    </xf>
    <xf numFmtId="0" fontId="36" fillId="0" borderId="6" xfId="0" applyFont="1" applyFill="1" applyBorder="1" applyAlignment="1">
      <alignment horizontal="center" wrapText="1"/>
    </xf>
    <xf numFmtId="166" fontId="36" fillId="0" borderId="6" xfId="0" applyNumberFormat="1" applyFont="1" applyFill="1" applyBorder="1" applyAlignment="1">
      <alignment horizontal="center"/>
    </xf>
    <xf numFmtId="0" fontId="36" fillId="0" borderId="43" xfId="0" applyFont="1" applyFill="1" applyBorder="1" applyAlignment="1">
      <alignment wrapText="1"/>
    </xf>
    <xf numFmtId="2" fontId="36" fillId="0" borderId="43" xfId="0" applyNumberFormat="1" applyFont="1" applyFill="1" applyBorder="1" applyAlignment="1">
      <alignment horizontal="center" vertical="center"/>
    </xf>
    <xf numFmtId="49" fontId="29" fillId="0" borderId="6" xfId="0" applyNumberFormat="1" applyFont="1" applyFill="1" applyBorder="1" applyAlignment="1">
      <alignment horizontal="left"/>
    </xf>
    <xf numFmtId="0" fontId="29" fillId="0" borderId="6" xfId="0" applyFont="1" applyFill="1" applyBorder="1" applyAlignment="1">
      <alignment wrapText="1"/>
    </xf>
    <xf numFmtId="166" fontId="29" fillId="0" borderId="6" xfId="0" applyNumberFormat="1" applyFont="1" applyFill="1" applyBorder="1" applyAlignment="1" applyProtection="1">
      <alignment horizontal="center" wrapText="1"/>
      <protection locked="0"/>
    </xf>
    <xf numFmtId="17" fontId="29" fillId="0" borderId="6" xfId="0" applyNumberFormat="1" applyFont="1" applyFill="1" applyBorder="1" applyAlignment="1">
      <alignment horizontal="center"/>
    </xf>
    <xf numFmtId="0" fontId="29" fillId="0" borderId="43" xfId="0" applyFont="1" applyFill="1" applyBorder="1" applyAlignment="1">
      <alignment wrapText="1"/>
    </xf>
    <xf numFmtId="2" fontId="29" fillId="0" borderId="6" xfId="0" applyNumberFormat="1" applyFont="1" applyFill="1" applyBorder="1" applyAlignment="1">
      <alignment horizontal="center" vertical="center"/>
    </xf>
    <xf numFmtId="49" fontId="29" fillId="0" borderId="6" xfId="2" applyNumberFormat="1" applyFont="1" applyFill="1" applyBorder="1" applyAlignment="1">
      <alignment wrapText="1"/>
    </xf>
    <xf numFmtId="0" fontId="29" fillId="0" borderId="6" xfId="2" applyFont="1" applyFill="1" applyBorder="1" applyAlignment="1">
      <alignment wrapText="1"/>
    </xf>
    <xf numFmtId="14" fontId="29" fillId="0" borderId="6" xfId="0" applyNumberFormat="1" applyFont="1" applyFill="1" applyBorder="1" applyAlignment="1" applyProtection="1">
      <alignment horizontal="center" wrapText="1"/>
      <protection locked="0"/>
    </xf>
    <xf numFmtId="2" fontId="29" fillId="0" borderId="6" xfId="0" applyNumberFormat="1" applyFont="1" applyFill="1" applyBorder="1" applyAlignment="1">
      <alignment horizontal="center"/>
    </xf>
    <xf numFmtId="166" fontId="29" fillId="0" borderId="6" xfId="0" applyNumberFormat="1" applyFont="1" applyFill="1" applyBorder="1" applyAlignment="1" applyProtection="1">
      <alignment horizontal="center"/>
      <protection locked="0"/>
    </xf>
    <xf numFmtId="166" fontId="29" fillId="0" borderId="6" xfId="0" applyNumberFormat="1" applyFont="1" applyFill="1" applyBorder="1" applyAlignment="1">
      <alignment horizontal="center" wrapText="1"/>
    </xf>
    <xf numFmtId="49" fontId="29" fillId="0" borderId="6" xfId="2" applyNumberFormat="1" applyFont="1" applyFill="1" applyBorder="1" applyAlignment="1">
      <alignment horizontal="left" wrapText="1"/>
    </xf>
    <xf numFmtId="2" fontId="29" fillId="0" borderId="6" xfId="2" applyNumberFormat="1" applyFont="1" applyFill="1" applyBorder="1" applyAlignment="1">
      <alignment horizontal="center" wrapText="1"/>
    </xf>
    <xf numFmtId="166" fontId="29" fillId="0" borderId="6" xfId="2" applyNumberFormat="1" applyFont="1" applyFill="1" applyBorder="1" applyAlignment="1" applyProtection="1">
      <alignment horizontal="center" wrapText="1"/>
      <protection locked="0"/>
    </xf>
    <xf numFmtId="0" fontId="29" fillId="0" borderId="5" xfId="2" applyFont="1" applyFill="1" applyBorder="1" applyAlignment="1">
      <alignment wrapText="1"/>
    </xf>
    <xf numFmtId="0" fontId="29" fillId="0" borderId="43" xfId="2" applyFont="1" applyFill="1" applyBorder="1" applyAlignment="1">
      <alignment wrapText="1"/>
    </xf>
    <xf numFmtId="49" fontId="29" fillId="0" borderId="6" xfId="0" applyNumberFormat="1" applyFont="1" applyFill="1" applyBorder="1"/>
    <xf numFmtId="2" fontId="29" fillId="0" borderId="5" xfId="2" applyNumberFormat="1" applyFont="1" applyFill="1" applyBorder="1" applyAlignment="1">
      <alignment horizontal="center" vertical="center" wrapText="1"/>
    </xf>
    <xf numFmtId="49" fontId="29" fillId="0" borderId="6" xfId="0" applyNumberFormat="1" applyFont="1" applyFill="1" applyBorder="1" applyAlignment="1">
      <alignment horizontal="center" wrapText="1"/>
    </xf>
    <xf numFmtId="2" fontId="29" fillId="0" borderId="43" xfId="2" applyNumberFormat="1" applyFont="1" applyFill="1" applyBorder="1" applyAlignment="1">
      <alignment horizontal="center" vertical="center" wrapText="1"/>
    </xf>
    <xf numFmtId="2" fontId="29" fillId="0" borderId="6" xfId="2" applyNumberFormat="1" applyFont="1" applyFill="1" applyBorder="1" applyAlignment="1">
      <alignment horizontal="center" vertical="center" wrapText="1"/>
    </xf>
    <xf numFmtId="49" fontId="29" fillId="0" borderId="6" xfId="2" applyNumberFormat="1" applyFont="1" applyFill="1" applyBorder="1" applyAlignment="1" applyProtection="1">
      <alignment horizontal="center" wrapText="1"/>
      <protection locked="0"/>
    </xf>
    <xf numFmtId="0" fontId="29" fillId="0" borderId="7" xfId="2" applyFont="1" applyFill="1" applyBorder="1" applyAlignment="1">
      <alignment wrapText="1"/>
    </xf>
    <xf numFmtId="2" fontId="29" fillId="0" borderId="7" xfId="2" applyNumberFormat="1" applyFont="1" applyFill="1" applyBorder="1" applyAlignment="1">
      <alignment horizontal="center" vertical="center" wrapText="1"/>
    </xf>
    <xf numFmtId="0" fontId="38" fillId="0" borderId="6" xfId="2" applyFont="1" applyFill="1" applyBorder="1" applyAlignment="1">
      <alignment wrapText="1"/>
    </xf>
    <xf numFmtId="0" fontId="53" fillId="0" borderId="6" xfId="0" applyFont="1" applyFill="1" applyBorder="1"/>
    <xf numFmtId="166" fontId="29" fillId="0" borderId="6" xfId="1" applyNumberFormat="1" applyFont="1" applyFill="1" applyBorder="1" applyAlignment="1" applyProtection="1">
      <alignment horizontal="center" wrapText="1"/>
      <protection locked="0"/>
    </xf>
    <xf numFmtId="14" fontId="29" fillId="0" borderId="0" xfId="0" applyNumberFormat="1" applyFont="1" applyFill="1" applyAlignment="1">
      <alignment horizontal="center"/>
    </xf>
    <xf numFmtId="14" fontId="29" fillId="0" borderId="6" xfId="0" applyNumberFormat="1" applyFont="1" applyFill="1" applyBorder="1" applyAlignment="1">
      <alignment horizontal="center"/>
    </xf>
    <xf numFmtId="49" fontId="36" fillId="0" borderId="6" xfId="0" applyNumberFormat="1" applyFont="1" applyFill="1" applyBorder="1"/>
    <xf numFmtId="0" fontId="36" fillId="0" borderId="6" xfId="2" applyFont="1" applyFill="1" applyBorder="1" applyAlignment="1">
      <alignment wrapText="1"/>
    </xf>
    <xf numFmtId="2" fontId="36" fillId="0" borderId="6" xfId="0" applyNumberFormat="1" applyFont="1" applyFill="1" applyBorder="1" applyAlignment="1">
      <alignment horizontal="center"/>
    </xf>
    <xf numFmtId="49" fontId="36" fillId="0" borderId="6" xfId="0" applyNumberFormat="1" applyFont="1" applyFill="1" applyBorder="1" applyAlignment="1">
      <alignment horizontal="center" wrapText="1"/>
    </xf>
    <xf numFmtId="0" fontId="29" fillId="0" borderId="6" xfId="0" applyFont="1" applyFill="1" applyBorder="1" applyAlignment="1">
      <alignment vertical="top" wrapText="1"/>
    </xf>
    <xf numFmtId="49" fontId="29" fillId="0" borderId="43" xfId="2" applyNumberFormat="1" applyFont="1" applyFill="1" applyBorder="1" applyAlignment="1">
      <alignment horizontal="left" wrapText="1"/>
    </xf>
    <xf numFmtId="49" fontId="29" fillId="0" borderId="43" xfId="2" applyNumberFormat="1" applyFont="1" applyFill="1" applyBorder="1" applyAlignment="1">
      <alignment wrapText="1"/>
    </xf>
    <xf numFmtId="0" fontId="29" fillId="0" borderId="7" xfId="0" applyFont="1" applyFill="1" applyBorder="1" applyAlignment="1">
      <alignment horizontal="center"/>
    </xf>
    <xf numFmtId="2" fontId="29" fillId="0" borderId="43" xfId="2" applyNumberFormat="1" applyFont="1" applyFill="1" applyBorder="1" applyAlignment="1">
      <alignment horizontal="center" wrapText="1"/>
    </xf>
    <xf numFmtId="0" fontId="29" fillId="0" borderId="43" xfId="2" applyFont="1" applyFill="1" applyBorder="1" applyAlignment="1">
      <alignment horizontal="center" wrapText="1"/>
    </xf>
    <xf numFmtId="49" fontId="35" fillId="0" borderId="43" xfId="0" applyNumberFormat="1" applyFont="1" applyFill="1" applyBorder="1" applyAlignment="1">
      <alignment horizontal="center"/>
    </xf>
    <xf numFmtId="0" fontId="29" fillId="0" borderId="43" xfId="0" applyFont="1" applyFill="1" applyBorder="1" applyAlignment="1">
      <alignment horizontal="center"/>
    </xf>
    <xf numFmtId="0" fontId="29" fillId="0" borderId="43" xfId="0" applyFont="1" applyFill="1" applyBorder="1" applyAlignment="1">
      <alignment horizontal="center" wrapText="1"/>
    </xf>
    <xf numFmtId="166" fontId="29" fillId="0" borderId="43" xfId="2" applyNumberFormat="1" applyFont="1" applyFill="1" applyBorder="1" applyAlignment="1" applyProtection="1">
      <alignment horizontal="center" wrapText="1"/>
      <protection locked="0"/>
    </xf>
    <xf numFmtId="166" fontId="29" fillId="0" borderId="6" xfId="2" applyNumberFormat="1" applyFont="1" applyFill="1" applyBorder="1" applyAlignment="1">
      <alignment horizontal="center" wrapText="1"/>
    </xf>
    <xf numFmtId="0" fontId="53" fillId="0" borderId="0" xfId="0" applyFont="1" applyFill="1"/>
    <xf numFmtId="0" fontId="53" fillId="0" borderId="43" xfId="0" applyFont="1" applyFill="1" applyBorder="1"/>
    <xf numFmtId="49" fontId="36" fillId="0" borderId="6" xfId="2" applyNumberFormat="1" applyFont="1" applyFill="1" applyBorder="1" applyAlignment="1">
      <alignment wrapText="1"/>
    </xf>
    <xf numFmtId="2" fontId="36" fillId="0" borderId="6" xfId="2" applyNumberFormat="1" applyFont="1" applyFill="1" applyBorder="1" applyAlignment="1">
      <alignment horizontal="center" wrapText="1"/>
    </xf>
    <xf numFmtId="166" fontId="36" fillId="0" borderId="6" xfId="2" applyNumberFormat="1" applyFont="1" applyFill="1" applyBorder="1" applyAlignment="1" applyProtection="1">
      <alignment horizontal="center" wrapText="1"/>
      <protection locked="0"/>
    </xf>
    <xf numFmtId="0" fontId="29" fillId="0" borderId="21" xfId="0" applyFont="1" applyFill="1" applyBorder="1" applyAlignment="1">
      <alignment horizontal="center"/>
    </xf>
    <xf numFmtId="0" fontId="29" fillId="0" borderId="21" xfId="2" applyFont="1" applyFill="1" applyBorder="1" applyAlignment="1">
      <alignment horizontal="center" wrapText="1"/>
    </xf>
    <xf numFmtId="49" fontId="29" fillId="0" borderId="71" xfId="2" applyNumberFormat="1" applyFont="1" applyFill="1" applyBorder="1" applyAlignment="1">
      <alignment horizontal="left" wrapText="1"/>
    </xf>
    <xf numFmtId="49" fontId="29" fillId="0" borderId="71" xfId="2" applyNumberFormat="1" applyFont="1" applyFill="1" applyBorder="1" applyAlignment="1">
      <alignment wrapText="1"/>
    </xf>
    <xf numFmtId="0" fontId="38" fillId="0" borderId="71" xfId="2" applyFont="1" applyFill="1" applyBorder="1" applyAlignment="1">
      <alignment wrapText="1"/>
    </xf>
    <xf numFmtId="0" fontId="29" fillId="0" borderId="71" xfId="2" applyFont="1" applyFill="1" applyBorder="1" applyAlignment="1">
      <alignment wrapText="1"/>
    </xf>
    <xf numFmtId="2" fontId="29" fillId="0" borderId="71" xfId="2" applyNumberFormat="1" applyFont="1" applyFill="1" applyBorder="1" applyAlignment="1">
      <alignment horizontal="center" vertical="center" wrapText="1"/>
    </xf>
    <xf numFmtId="49" fontId="29" fillId="0" borderId="71" xfId="0" applyNumberFormat="1" applyFont="1" applyFill="1" applyBorder="1" applyAlignment="1">
      <alignment horizontal="center"/>
    </xf>
    <xf numFmtId="0" fontId="29" fillId="0" borderId="72" xfId="2" applyFont="1" applyFill="1" applyBorder="1" applyAlignment="1">
      <alignment horizontal="center" wrapText="1"/>
    </xf>
    <xf numFmtId="0" fontId="29" fillId="0" borderId="73" xfId="0" applyFont="1" applyFill="1" applyBorder="1" applyAlignment="1">
      <alignment horizontal="center" wrapText="1"/>
    </xf>
    <xf numFmtId="0" fontId="29" fillId="0" borderId="72" xfId="0" applyFont="1" applyFill="1" applyBorder="1" applyAlignment="1">
      <alignment horizontal="center" wrapText="1"/>
    </xf>
    <xf numFmtId="0" fontId="29" fillId="0" borderId="73" xfId="2" applyFont="1" applyFill="1" applyBorder="1" applyAlignment="1">
      <alignment horizontal="center" wrapText="1"/>
    </xf>
    <xf numFmtId="0" fontId="29" fillId="0" borderId="71" xfId="0" applyFont="1" applyFill="1" applyBorder="1" applyAlignment="1">
      <alignment horizontal="center" wrapText="1"/>
    </xf>
    <xf numFmtId="14" fontId="29" fillId="0" borderId="72" xfId="2" applyNumberFormat="1" applyFont="1" applyFill="1" applyBorder="1" applyAlignment="1" applyProtection="1">
      <alignment horizontal="center" wrapText="1"/>
      <protection locked="0"/>
    </xf>
    <xf numFmtId="49" fontId="29" fillId="0" borderId="48" xfId="2" applyNumberFormat="1" applyFont="1" applyFill="1" applyBorder="1" applyAlignment="1">
      <alignment horizontal="left" wrapText="1"/>
    </xf>
    <xf numFmtId="49" fontId="29" fillId="0" borderId="48" xfId="2" applyNumberFormat="1" applyFont="1" applyFill="1" applyBorder="1" applyAlignment="1">
      <alignment wrapText="1"/>
    </xf>
    <xf numFmtId="0" fontId="38" fillId="0" borderId="48" xfId="2" applyFont="1" applyFill="1" applyBorder="1" applyAlignment="1">
      <alignment wrapText="1"/>
    </xf>
    <xf numFmtId="0" fontId="29" fillId="0" borderId="48" xfId="2" applyFont="1" applyFill="1" applyBorder="1" applyAlignment="1">
      <alignment wrapText="1"/>
    </xf>
    <xf numFmtId="2" fontId="29" fillId="0" borderId="48" xfId="2" applyNumberFormat="1" applyFont="1" applyFill="1" applyBorder="1" applyAlignment="1">
      <alignment horizontal="center" vertical="center" wrapText="1"/>
    </xf>
    <xf numFmtId="49" fontId="29" fillId="0" borderId="48" xfId="0" applyNumberFormat="1" applyFont="1" applyFill="1" applyBorder="1" applyAlignment="1">
      <alignment horizontal="center"/>
    </xf>
    <xf numFmtId="0" fontId="29" fillId="0" borderId="49" xfId="2" applyFont="1" applyFill="1" applyBorder="1" applyAlignment="1">
      <alignment horizontal="center" wrapText="1"/>
    </xf>
    <xf numFmtId="0" fontId="29" fillId="0" borderId="54" xfId="0" applyFont="1" applyFill="1" applyBorder="1" applyAlignment="1">
      <alignment horizontal="center" wrapText="1"/>
    </xf>
    <xf numFmtId="0" fontId="29" fillId="0" borderId="49" xfId="0" applyFont="1" applyFill="1" applyBorder="1" applyAlignment="1">
      <alignment horizontal="center" wrapText="1"/>
    </xf>
    <xf numFmtId="0" fontId="29" fillId="0" borderId="54" xfId="2" applyFont="1" applyFill="1" applyBorder="1" applyAlignment="1">
      <alignment horizontal="center" wrapText="1"/>
    </xf>
    <xf numFmtId="14" fontId="29" fillId="0" borderId="49" xfId="2" applyNumberFormat="1" applyFont="1" applyFill="1" applyBorder="1" applyAlignment="1" applyProtection="1">
      <alignment horizontal="center" wrapText="1"/>
      <protection locked="0"/>
    </xf>
    <xf numFmtId="0" fontId="38" fillId="0" borderId="43" xfId="2" applyFont="1" applyFill="1" applyBorder="1" applyAlignment="1">
      <alignment wrapText="1"/>
    </xf>
    <xf numFmtId="49" fontId="29" fillId="0" borderId="43" xfId="0" applyNumberFormat="1" applyFont="1" applyFill="1" applyBorder="1" applyAlignment="1">
      <alignment horizontal="center"/>
    </xf>
    <xf numFmtId="0" fontId="29" fillId="0" borderId="56" xfId="2" applyFont="1" applyFill="1" applyBorder="1" applyAlignment="1">
      <alignment horizontal="center" wrapText="1"/>
    </xf>
    <xf numFmtId="0" fontId="29" fillId="0" borderId="46" xfId="0" applyFont="1" applyFill="1" applyBorder="1" applyAlignment="1">
      <alignment horizontal="center"/>
    </xf>
    <xf numFmtId="0" fontId="29" fillId="0" borderId="56" xfId="0" applyFont="1" applyFill="1" applyBorder="1" applyAlignment="1">
      <alignment horizontal="center"/>
    </xf>
    <xf numFmtId="0" fontId="29" fillId="0" borderId="46" xfId="2" applyFont="1" applyFill="1" applyBorder="1" applyAlignment="1">
      <alignment horizontal="center" wrapText="1"/>
    </xf>
    <xf numFmtId="14" fontId="29" fillId="0" borderId="56" xfId="2" applyNumberFormat="1" applyFont="1" applyFill="1" applyBorder="1" applyAlignment="1" applyProtection="1">
      <alignment horizontal="center" wrapText="1"/>
      <protection locked="0"/>
    </xf>
    <xf numFmtId="0" fontId="29" fillId="0" borderId="16" xfId="2" applyFont="1" applyFill="1" applyBorder="1" applyAlignment="1">
      <alignment horizontal="center" wrapText="1"/>
    </xf>
    <xf numFmtId="14" fontId="29" fillId="0" borderId="16" xfId="2" applyNumberFormat="1" applyFont="1" applyFill="1" applyBorder="1" applyAlignment="1" applyProtection="1">
      <alignment horizontal="center" wrapText="1"/>
      <protection locked="0"/>
    </xf>
    <xf numFmtId="0" fontId="38" fillId="0" borderId="59" xfId="2" applyFont="1" applyFill="1" applyBorder="1" applyAlignment="1">
      <alignment wrapText="1"/>
    </xf>
    <xf numFmtId="0" fontId="29" fillId="0" borderId="21" xfId="0" applyFont="1" applyFill="1" applyBorder="1" applyAlignment="1">
      <alignment horizontal="center" wrapText="1"/>
    </xf>
    <xf numFmtId="0" fontId="36" fillId="0" borderId="5" xfId="2" applyFont="1" applyFill="1" applyBorder="1" applyAlignment="1">
      <alignment wrapText="1"/>
    </xf>
    <xf numFmtId="0" fontId="36" fillId="0" borderId="6" xfId="2" applyFont="1" applyFill="1" applyBorder="1" applyAlignment="1">
      <alignment horizontal="center" wrapText="1"/>
    </xf>
    <xf numFmtId="49" fontId="58" fillId="0" borderId="6" xfId="0" applyNumberFormat="1" applyFont="1" applyFill="1" applyBorder="1" applyAlignment="1">
      <alignment horizontal="center"/>
    </xf>
    <xf numFmtId="0" fontId="36" fillId="0" borderId="43" xfId="2" applyFont="1" applyFill="1" applyBorder="1" applyAlignment="1">
      <alignment wrapText="1"/>
    </xf>
    <xf numFmtId="0" fontId="36" fillId="0" borderId="21" xfId="2" applyFont="1" applyFill="1" applyBorder="1" applyAlignment="1">
      <alignment wrapText="1"/>
    </xf>
    <xf numFmtId="2" fontId="36" fillId="0" borderId="21" xfId="2" applyNumberFormat="1" applyFont="1" applyFill="1" applyBorder="1" applyAlignment="1">
      <alignment horizontal="center" wrapText="1"/>
    </xf>
    <xf numFmtId="49" fontId="29" fillId="0" borderId="44" xfId="2" applyNumberFormat="1" applyFont="1" applyFill="1" applyBorder="1" applyAlignment="1">
      <alignment horizontal="left" wrapText="1"/>
    </xf>
    <xf numFmtId="0" fontId="29" fillId="0" borderId="21" xfId="2" applyFont="1" applyFill="1" applyBorder="1" applyAlignment="1">
      <alignment wrapText="1"/>
    </xf>
    <xf numFmtId="2" fontId="29" fillId="0" borderId="21" xfId="2" applyNumberFormat="1" applyFont="1" applyFill="1" applyBorder="1" applyAlignment="1">
      <alignment horizontal="center" wrapText="1"/>
    </xf>
    <xf numFmtId="0" fontId="29" fillId="0" borderId="46" xfId="2" applyFont="1" applyFill="1" applyBorder="1" applyAlignment="1">
      <alignment wrapText="1"/>
    </xf>
    <xf numFmtId="2" fontId="29" fillId="0" borderId="46" xfId="2" applyNumberFormat="1" applyFont="1" applyFill="1" applyBorder="1" applyAlignment="1">
      <alignment horizontal="center" wrapText="1"/>
    </xf>
    <xf numFmtId="0" fontId="36" fillId="0" borderId="46" xfId="2" applyFont="1" applyFill="1" applyBorder="1" applyAlignment="1">
      <alignment wrapText="1"/>
    </xf>
    <xf numFmtId="2" fontId="36" fillId="0" borderId="46" xfId="2" applyNumberFormat="1" applyFont="1" applyFill="1" applyBorder="1" applyAlignment="1">
      <alignment horizontal="center" wrapText="1"/>
    </xf>
    <xf numFmtId="2" fontId="36" fillId="0" borderId="5" xfId="2" applyNumberFormat="1" applyFont="1" applyFill="1" applyBorder="1" applyAlignment="1">
      <alignment horizontal="center" vertical="center" wrapText="1"/>
    </xf>
    <xf numFmtId="0" fontId="38" fillId="0" borderId="16" xfId="1" applyFont="1" applyFill="1" applyBorder="1" applyAlignment="1">
      <alignment wrapText="1"/>
    </xf>
    <xf numFmtId="0" fontId="29" fillId="0" borderId="55" xfId="2" applyFont="1" applyFill="1" applyBorder="1" applyAlignment="1">
      <alignment wrapText="1"/>
    </xf>
    <xf numFmtId="2" fontId="29" fillId="0" borderId="55" xfId="2" applyNumberFormat="1" applyFont="1" applyFill="1" applyBorder="1" applyAlignment="1">
      <alignment horizontal="center" wrapText="1"/>
    </xf>
    <xf numFmtId="2" fontId="36" fillId="0" borderId="7" xfId="2" applyNumberFormat="1" applyFont="1" applyFill="1" applyBorder="1" applyAlignment="1">
      <alignment horizontal="center" vertical="center" wrapText="1"/>
    </xf>
    <xf numFmtId="0" fontId="29" fillId="0" borderId="6" xfId="1" applyFont="1" applyFill="1" applyBorder="1" applyAlignment="1">
      <alignment horizontal="center" wrapText="1"/>
    </xf>
    <xf numFmtId="0" fontId="35" fillId="0" borderId="6" xfId="0" applyFont="1" applyFill="1" applyBorder="1" applyAlignment="1">
      <alignment horizontal="center"/>
    </xf>
    <xf numFmtId="14" fontId="29" fillId="0" borderId="6" xfId="0" applyNumberFormat="1" applyFont="1" applyFill="1" applyBorder="1" applyAlignment="1" applyProtection="1">
      <alignment horizontal="center"/>
      <protection locked="0"/>
    </xf>
    <xf numFmtId="0" fontId="29" fillId="0" borderId="6" xfId="0" applyFont="1" applyFill="1" applyBorder="1" applyAlignment="1">
      <alignment horizontal="center" vertical="top" wrapText="1"/>
    </xf>
    <xf numFmtId="0" fontId="5" fillId="0" borderId="17" xfId="0" applyFont="1" applyBorder="1" applyAlignment="1">
      <alignment horizontal="left" vertical="center" wrapText="1"/>
    </xf>
    <xf numFmtId="0" fontId="5" fillId="0" borderId="3" xfId="0" applyFont="1" applyBorder="1" applyAlignment="1">
      <alignment horizontal="left" vertical="center" wrapText="1"/>
    </xf>
    <xf numFmtId="0" fontId="5" fillId="16" borderId="17" xfId="0" applyFont="1" applyFill="1" applyBorder="1" applyAlignment="1">
      <alignment horizontal="left" vertical="center" wrapText="1"/>
    </xf>
    <xf numFmtId="0" fontId="5" fillId="16" borderId="3" xfId="0" applyFont="1" applyFill="1" applyBorder="1" applyAlignment="1">
      <alignment horizontal="left" vertical="center" wrapText="1"/>
    </xf>
    <xf numFmtId="49" fontId="5" fillId="0" borderId="17" xfId="0" applyNumberFormat="1" applyFont="1" applyBorder="1" applyAlignment="1">
      <alignment horizontal="center"/>
    </xf>
    <xf numFmtId="49" fontId="5" fillId="0" borderId="3" xfId="0" applyNumberFormat="1" applyFont="1" applyBorder="1" applyAlignment="1">
      <alignment horizontal="center"/>
    </xf>
    <xf numFmtId="49" fontId="4" fillId="2" borderId="12" xfId="0" applyNumberFormat="1" applyFont="1" applyFill="1" applyBorder="1" applyAlignment="1">
      <alignment horizontal="center"/>
    </xf>
    <xf numFmtId="49" fontId="4" fillId="2" borderId="14" xfId="0" applyNumberFormat="1" applyFont="1" applyFill="1" applyBorder="1" applyAlignment="1">
      <alignment horizontal="center"/>
    </xf>
    <xf numFmtId="0" fontId="2" fillId="4" borderId="50" xfId="0" applyFont="1" applyFill="1" applyBorder="1" applyAlignment="1">
      <alignment horizontal="center"/>
    </xf>
    <xf numFmtId="0" fontId="2" fillId="4" borderId="51" xfId="0" applyFont="1" applyFill="1" applyBorder="1" applyAlignment="1">
      <alignment horizontal="center"/>
    </xf>
    <xf numFmtId="0" fontId="2" fillId="4" borderId="42" xfId="0" applyFont="1" applyFill="1" applyBorder="1" applyAlignment="1">
      <alignment horizontal="center"/>
    </xf>
    <xf numFmtId="0" fontId="2" fillId="7" borderId="52" xfId="0" applyFont="1" applyFill="1" applyBorder="1" applyAlignment="1">
      <alignment horizontal="center"/>
    </xf>
    <xf numFmtId="0" fontId="2" fillId="7" borderId="51" xfId="0" applyFont="1" applyFill="1" applyBorder="1" applyAlignment="1">
      <alignment horizontal="center"/>
    </xf>
    <xf numFmtId="0" fontId="2" fillId="7" borderId="42" xfId="0" applyFont="1" applyFill="1" applyBorder="1" applyAlignment="1">
      <alignment horizontal="center"/>
    </xf>
    <xf numFmtId="0" fontId="2" fillId="8" borderId="52" xfId="0" applyFont="1" applyFill="1" applyBorder="1" applyAlignment="1">
      <alignment horizontal="center"/>
    </xf>
    <xf numFmtId="0" fontId="2" fillId="8" borderId="51" xfId="0" applyFont="1" applyFill="1" applyBorder="1" applyAlignment="1">
      <alignment horizontal="center"/>
    </xf>
    <xf numFmtId="0" fontId="2" fillId="8" borderId="42" xfId="0" applyFont="1" applyFill="1" applyBorder="1" applyAlignment="1">
      <alignment horizontal="center"/>
    </xf>
    <xf numFmtId="0" fontId="32" fillId="0" borderId="23" xfId="0" applyFont="1" applyBorder="1" applyAlignment="1">
      <alignment horizontal="center" wrapText="1"/>
    </xf>
    <xf numFmtId="0" fontId="32" fillId="0" borderId="19" xfId="0" applyFont="1" applyBorder="1" applyAlignment="1">
      <alignment horizontal="center" wrapText="1"/>
    </xf>
    <xf numFmtId="0" fontId="32" fillId="0" borderId="2" xfId="0" applyFont="1" applyBorder="1" applyAlignment="1">
      <alignment horizontal="center" wrapText="1"/>
    </xf>
    <xf numFmtId="0" fontId="29" fillId="0" borderId="0" xfId="2" applyFont="1" applyFill="1" applyBorder="1" applyAlignment="1">
      <alignment horizontal="left" vertical="top" wrapText="1"/>
    </xf>
    <xf numFmtId="0" fontId="29" fillId="0" borderId="0" xfId="0" applyFont="1" applyFill="1" applyBorder="1" applyAlignment="1">
      <alignment horizontal="left" vertical="top" wrapText="1"/>
    </xf>
    <xf numFmtId="2" fontId="29" fillId="0" borderId="5" xfId="2" applyNumberFormat="1" applyFont="1" applyFill="1" applyBorder="1" applyAlignment="1">
      <alignment horizontal="center" vertical="center" wrapText="1"/>
    </xf>
    <xf numFmtId="2" fontId="29" fillId="0" borderId="43" xfId="2" applyNumberFormat="1" applyFont="1" applyFill="1" applyBorder="1" applyAlignment="1">
      <alignment horizontal="center" vertical="center" wrapText="1"/>
    </xf>
    <xf numFmtId="0" fontId="29" fillId="0" borderId="0" xfId="2" applyFont="1" applyFill="1" applyBorder="1" applyAlignment="1">
      <alignment horizontal="center" wrapText="1"/>
    </xf>
    <xf numFmtId="0" fontId="29" fillId="0" borderId="5" xfId="0" applyFont="1" applyFill="1" applyBorder="1" applyAlignment="1">
      <alignment horizontal="center"/>
    </xf>
    <xf numFmtId="0" fontId="29" fillId="0" borderId="43" xfId="0" applyFont="1" applyFill="1" applyBorder="1" applyAlignment="1">
      <alignment horizontal="center"/>
    </xf>
    <xf numFmtId="2" fontId="29" fillId="0" borderId="5" xfId="0" applyNumberFormat="1" applyFont="1" applyFill="1" applyBorder="1" applyAlignment="1">
      <alignment horizontal="center" vertical="center"/>
    </xf>
    <xf numFmtId="2" fontId="29" fillId="0" borderId="43" xfId="0" applyNumberFormat="1" applyFont="1" applyFill="1" applyBorder="1" applyAlignment="1">
      <alignment horizontal="center" vertical="center"/>
    </xf>
    <xf numFmtId="0" fontId="32" fillId="0" borderId="0" xfId="0" applyFont="1" applyAlignment="1">
      <alignment horizontal="center"/>
    </xf>
    <xf numFmtId="0" fontId="49" fillId="0" borderId="0" xfId="0" applyFont="1" applyAlignment="1">
      <alignment horizontal="center"/>
    </xf>
    <xf numFmtId="3" fontId="49" fillId="0" borderId="0" xfId="0" applyNumberFormat="1" applyFont="1" applyAlignment="1">
      <alignment horizontal="center"/>
    </xf>
    <xf numFmtId="3" fontId="42" fillId="0" borderId="0" xfId="0" applyNumberFormat="1" applyFont="1" applyBorder="1" applyAlignment="1">
      <alignment horizontal="left" vertical="center" wrapText="1"/>
    </xf>
    <xf numFmtId="0" fontId="0" fillId="0" borderId="0" xfId="0" applyBorder="1" applyAlignment="1">
      <alignment horizontal="left" vertical="center" wrapText="1"/>
    </xf>
    <xf numFmtId="0" fontId="36" fillId="0" borderId="0" xfId="2" applyFont="1" applyFill="1" applyBorder="1" applyAlignment="1">
      <alignment horizontal="left" vertical="top" wrapText="1"/>
    </xf>
    <xf numFmtId="2" fontId="36" fillId="0" borderId="5" xfId="2" applyNumberFormat="1" applyFont="1" applyFill="1" applyBorder="1" applyAlignment="1">
      <alignment horizontal="center" vertical="center" wrapText="1"/>
    </xf>
    <xf numFmtId="2" fontId="36" fillId="0" borderId="43" xfId="2" applyNumberFormat="1" applyFont="1" applyFill="1" applyBorder="1" applyAlignment="1">
      <alignment horizontal="center" vertical="center" wrapText="1"/>
    </xf>
    <xf numFmtId="0" fontId="29" fillId="0" borderId="5" xfId="2" applyFont="1" applyFill="1" applyBorder="1" applyAlignment="1">
      <alignment horizontal="center" vertical="center" wrapText="1"/>
    </xf>
    <xf numFmtId="0" fontId="29" fillId="0" borderId="43" xfId="2" applyFont="1" applyFill="1" applyBorder="1" applyAlignment="1">
      <alignment horizontal="center" vertical="center" wrapText="1"/>
    </xf>
    <xf numFmtId="0" fontId="36" fillId="0" borderId="5" xfId="1" applyFont="1" applyFill="1" applyBorder="1" applyAlignment="1">
      <alignment horizontal="center" vertical="center" wrapText="1"/>
    </xf>
    <xf numFmtId="0" fontId="36" fillId="0" borderId="43" xfId="1" applyFont="1" applyFill="1" applyBorder="1" applyAlignment="1">
      <alignment horizontal="center" vertical="center" wrapText="1"/>
    </xf>
    <xf numFmtId="2" fontId="29" fillId="0" borderId="5" xfId="2" applyNumberFormat="1" applyFont="1" applyFill="1" applyBorder="1" applyAlignment="1">
      <alignment horizontal="center" vertical="center"/>
    </xf>
    <xf numFmtId="2" fontId="29" fillId="0" borderId="43" xfId="2" applyNumberFormat="1" applyFont="1" applyFill="1" applyBorder="1" applyAlignment="1">
      <alignment horizontal="center" vertical="center"/>
    </xf>
    <xf numFmtId="2" fontId="29" fillId="0" borderId="6" xfId="2" applyNumberFormat="1" applyFont="1" applyBorder="1" applyAlignment="1">
      <alignment horizontal="center" vertical="center" wrapText="1"/>
    </xf>
    <xf numFmtId="2" fontId="29" fillId="0" borderId="5" xfId="0" applyNumberFormat="1" applyFont="1" applyBorder="1" applyAlignment="1">
      <alignment horizontal="center" vertical="center"/>
    </xf>
    <xf numFmtId="2" fontId="29" fillId="0" borderId="43" xfId="0" applyNumberFormat="1" applyFont="1" applyBorder="1" applyAlignment="1">
      <alignment horizontal="center" vertical="center"/>
    </xf>
    <xf numFmtId="0" fontId="29" fillId="0" borderId="55" xfId="2" applyFont="1" applyBorder="1" applyAlignment="1">
      <alignment horizontal="left" vertical="top" wrapText="1"/>
    </xf>
    <xf numFmtId="0" fontId="29" fillId="0" borderId="46" xfId="2" applyFont="1" applyBorder="1" applyAlignment="1">
      <alignment horizontal="left" vertical="top" wrapText="1"/>
    </xf>
    <xf numFmtId="2" fontId="29" fillId="0" borderId="5" xfId="2" applyNumberFormat="1" applyFont="1" applyBorder="1" applyAlignment="1">
      <alignment horizontal="center" vertical="center" wrapText="1"/>
    </xf>
    <xf numFmtId="2" fontId="29" fillId="0" borderId="43" xfId="2" applyNumberFormat="1" applyFont="1" applyBorder="1" applyAlignment="1">
      <alignment horizontal="center" vertical="center" wrapText="1"/>
    </xf>
    <xf numFmtId="0" fontId="29" fillId="0" borderId="55" xfId="0" applyFont="1" applyBorder="1" applyAlignment="1">
      <alignment horizontal="left" vertical="top" wrapText="1"/>
    </xf>
    <xf numFmtId="0" fontId="29" fillId="0" borderId="46" xfId="0" applyFont="1" applyBorder="1" applyAlignment="1">
      <alignment horizontal="left" vertical="top" wrapText="1"/>
    </xf>
    <xf numFmtId="49" fontId="33" fillId="0" borderId="38" xfId="0" applyNumberFormat="1" applyFont="1" applyBorder="1" applyAlignment="1">
      <alignment horizontal="center"/>
    </xf>
    <xf numFmtId="49" fontId="33" fillId="0" borderId="12" xfId="0" applyNumberFormat="1" applyFont="1" applyBorder="1" applyAlignment="1">
      <alignment horizontal="center"/>
    </xf>
    <xf numFmtId="0" fontId="32" fillId="4" borderId="50" xfId="0" applyFont="1" applyFill="1" applyBorder="1" applyAlignment="1">
      <alignment horizontal="center"/>
    </xf>
    <xf numFmtId="0" fontId="32" fillId="4" borderId="51" xfId="0" applyFont="1" applyFill="1" applyBorder="1" applyAlignment="1">
      <alignment horizontal="center"/>
    </xf>
    <xf numFmtId="0" fontId="32" fillId="4" borderId="67" xfId="0" applyFont="1" applyFill="1" applyBorder="1" applyAlignment="1">
      <alignment horizontal="center"/>
    </xf>
    <xf numFmtId="0" fontId="32" fillId="5" borderId="50" xfId="0" applyFont="1" applyFill="1" applyBorder="1" applyAlignment="1">
      <alignment horizontal="center"/>
    </xf>
    <xf numFmtId="0" fontId="32" fillId="5" borderId="51" xfId="0" applyFont="1" applyFill="1" applyBorder="1" applyAlignment="1">
      <alignment horizontal="center"/>
    </xf>
    <xf numFmtId="0" fontId="32" fillId="5" borderId="67" xfId="0" applyFont="1" applyFill="1" applyBorder="1" applyAlignment="1">
      <alignment horizontal="center"/>
    </xf>
    <xf numFmtId="0" fontId="32" fillId="8" borderId="50" xfId="0" applyFont="1" applyFill="1" applyBorder="1" applyAlignment="1">
      <alignment horizontal="center"/>
    </xf>
    <xf numFmtId="0" fontId="32" fillId="8" borderId="51" xfId="0" applyFont="1" applyFill="1" applyBorder="1" applyAlignment="1">
      <alignment horizontal="center"/>
    </xf>
    <xf numFmtId="0" fontId="32" fillId="8" borderId="67" xfId="0" applyFont="1" applyFill="1" applyBorder="1" applyAlignment="1">
      <alignment horizontal="center"/>
    </xf>
    <xf numFmtId="3" fontId="36" fillId="0" borderId="69" xfId="0" applyNumberFormat="1" applyFont="1" applyBorder="1" applyAlignment="1">
      <alignment horizontal="center" vertical="top" wrapText="1"/>
    </xf>
    <xf numFmtId="3" fontId="36" fillId="0" borderId="70" xfId="0" applyNumberFormat="1" applyFont="1" applyBorder="1" applyAlignment="1">
      <alignment horizontal="center" vertical="top" wrapText="1"/>
    </xf>
    <xf numFmtId="49" fontId="36" fillId="0" borderId="60" xfId="0" applyNumberFormat="1" applyFont="1" applyBorder="1" applyAlignment="1">
      <alignment horizontal="center"/>
    </xf>
    <xf numFmtId="49" fontId="36" fillId="0" borderId="61" xfId="0" applyNumberFormat="1" applyFont="1" applyBorder="1" applyAlignment="1">
      <alignment horizontal="center"/>
    </xf>
    <xf numFmtId="0" fontId="29" fillId="0" borderId="0" xfId="0" applyFont="1" applyAlignment="1">
      <alignment horizontal="left" vertical="center" wrapText="1"/>
    </xf>
    <xf numFmtId="0" fontId="29" fillId="3" borderId="0" xfId="0" applyFont="1" applyFill="1" applyAlignment="1">
      <alignment horizontal="right"/>
    </xf>
    <xf numFmtId="0" fontId="29" fillId="4" borderId="50" xfId="0" applyFont="1" applyFill="1" applyBorder="1" applyAlignment="1">
      <alignment horizontal="center"/>
    </xf>
    <xf numFmtId="0" fontId="29" fillId="4" borderId="51" xfId="0" applyFont="1" applyFill="1" applyBorder="1" applyAlignment="1">
      <alignment horizontal="center"/>
    </xf>
    <xf numFmtId="0" fontId="29" fillId="4" borderId="42" xfId="0" applyFont="1" applyFill="1" applyBorder="1" applyAlignment="1">
      <alignment horizontal="center"/>
    </xf>
    <xf numFmtId="0" fontId="29" fillId="5" borderId="52" xfId="0" applyFont="1" applyFill="1" applyBorder="1" applyAlignment="1">
      <alignment horizontal="center"/>
    </xf>
    <xf numFmtId="0" fontId="29" fillId="5" borderId="51" xfId="0" applyFont="1" applyFill="1" applyBorder="1" applyAlignment="1">
      <alignment horizontal="center"/>
    </xf>
    <xf numFmtId="0" fontId="29" fillId="5" borderId="42" xfId="0" applyFont="1" applyFill="1" applyBorder="1" applyAlignment="1">
      <alignment horizontal="center"/>
    </xf>
    <xf numFmtId="0" fontId="29" fillId="8" borderId="52" xfId="0" applyFont="1" applyFill="1" applyBorder="1" applyAlignment="1">
      <alignment horizontal="center"/>
    </xf>
    <xf numFmtId="0" fontId="29" fillId="8" borderId="51" xfId="0" applyFont="1" applyFill="1" applyBorder="1" applyAlignment="1">
      <alignment horizontal="center"/>
    </xf>
    <xf numFmtId="0" fontId="0" fillId="0" borderId="5" xfId="2" applyFont="1" applyBorder="1" applyAlignment="1">
      <alignment horizontal="center" vertical="top" wrapText="1"/>
    </xf>
    <xf numFmtId="0" fontId="0" fillId="0" borderId="43" xfId="2" applyFont="1" applyBorder="1" applyAlignment="1">
      <alignment horizontal="center" vertical="top" wrapText="1"/>
    </xf>
    <xf numFmtId="2" fontId="36" fillId="8" borderId="5" xfId="2" applyNumberFormat="1" applyFont="1" applyFill="1" applyBorder="1" applyAlignment="1">
      <alignment horizontal="center" vertical="center" wrapText="1"/>
    </xf>
    <xf numFmtId="2" fontId="36" fillId="8" borderId="43" xfId="2" applyNumberFormat="1" applyFont="1" applyFill="1" applyBorder="1" applyAlignment="1">
      <alignment horizontal="center" vertical="center" wrapText="1"/>
    </xf>
    <xf numFmtId="2" fontId="29" fillId="8" borderId="5" xfId="0" applyNumberFormat="1" applyFont="1" applyFill="1" applyBorder="1" applyAlignment="1">
      <alignment horizontal="center" vertical="center"/>
    </xf>
    <xf numFmtId="2" fontId="29" fillId="8" borderId="43" xfId="0" applyNumberFormat="1" applyFont="1" applyFill="1" applyBorder="1" applyAlignment="1">
      <alignment horizontal="center" vertical="center"/>
    </xf>
    <xf numFmtId="2" fontId="29" fillId="8" borderId="5" xfId="2" applyNumberFormat="1" applyFont="1" applyFill="1" applyBorder="1" applyAlignment="1">
      <alignment horizontal="center" vertical="center"/>
    </xf>
    <xf numFmtId="2" fontId="29" fillId="8" borderId="43" xfId="2" applyNumberFormat="1" applyFont="1" applyFill="1" applyBorder="1" applyAlignment="1">
      <alignment horizontal="center" vertical="center"/>
    </xf>
    <xf numFmtId="2" fontId="29" fillId="8" borderId="5" xfId="2" applyNumberFormat="1" applyFont="1" applyFill="1" applyBorder="1" applyAlignment="1">
      <alignment horizontal="center" vertical="center" wrapText="1"/>
    </xf>
    <xf numFmtId="2" fontId="29" fillId="8" borderId="43" xfId="2" applyNumberFormat="1" applyFont="1" applyFill="1" applyBorder="1" applyAlignment="1">
      <alignment horizontal="center" vertical="center" wrapText="1"/>
    </xf>
    <xf numFmtId="2" fontId="29" fillId="5" borderId="5" xfId="2" applyNumberFormat="1" applyFont="1" applyFill="1" applyBorder="1" applyAlignment="1">
      <alignment horizontal="center" vertical="center" wrapText="1"/>
    </xf>
    <xf numFmtId="2" fontId="29" fillId="5" borderId="43" xfId="2" applyNumberFormat="1" applyFont="1" applyFill="1" applyBorder="1" applyAlignment="1">
      <alignment horizontal="center" vertical="center" wrapText="1"/>
    </xf>
    <xf numFmtId="0" fontId="36" fillId="5" borderId="5" xfId="1" applyFont="1" applyFill="1" applyBorder="1" applyAlignment="1">
      <alignment horizontal="center" vertical="center" wrapText="1"/>
    </xf>
    <xf numFmtId="0" fontId="36" fillId="5" borderId="43" xfId="1" applyFont="1" applyFill="1" applyBorder="1" applyAlignment="1">
      <alignment horizontal="center" vertical="center" wrapText="1"/>
    </xf>
    <xf numFmtId="0" fontId="29" fillId="5" borderId="5" xfId="2" applyFont="1" applyFill="1" applyBorder="1" applyAlignment="1">
      <alignment horizontal="center" vertical="center" wrapText="1"/>
    </xf>
    <xf numFmtId="0" fontId="29" fillId="5" borderId="43" xfId="2" applyFont="1" applyFill="1" applyBorder="1" applyAlignment="1">
      <alignment horizontal="center" vertical="center" wrapText="1"/>
    </xf>
    <xf numFmtId="0" fontId="29" fillId="5" borderId="5" xfId="0" applyFont="1" applyFill="1" applyBorder="1" applyAlignment="1">
      <alignment horizontal="center"/>
    </xf>
    <xf numFmtId="0" fontId="29" fillId="5" borderId="43" xfId="0" applyFont="1" applyFill="1" applyBorder="1" applyAlignment="1">
      <alignment horizontal="center"/>
    </xf>
    <xf numFmtId="2" fontId="29" fillId="12" borderId="5" xfId="2" applyNumberFormat="1" applyFont="1" applyFill="1" applyBorder="1" applyAlignment="1">
      <alignment horizontal="center" vertical="center" wrapText="1"/>
    </xf>
    <xf numFmtId="2" fontId="29" fillId="12" borderId="7" xfId="2" applyNumberFormat="1" applyFont="1" applyFill="1" applyBorder="1" applyAlignment="1">
      <alignment horizontal="center" vertical="center" wrapText="1"/>
    </xf>
    <xf numFmtId="2" fontId="29" fillId="12" borderId="43" xfId="2" applyNumberFormat="1" applyFont="1" applyFill="1" applyBorder="1" applyAlignment="1">
      <alignment horizontal="center" vertical="center" wrapText="1"/>
    </xf>
    <xf numFmtId="2" fontId="29" fillId="12" borderId="5" xfId="0" applyNumberFormat="1" applyFont="1" applyFill="1" applyBorder="1" applyAlignment="1">
      <alignment horizontal="center" vertical="center"/>
    </xf>
    <xf numFmtId="2" fontId="29" fillId="12" borderId="43" xfId="0" applyNumberFormat="1" applyFont="1" applyFill="1" applyBorder="1" applyAlignment="1">
      <alignment horizontal="center" vertical="center"/>
    </xf>
    <xf numFmtId="2" fontId="36" fillId="12" borderId="5" xfId="2" applyNumberFormat="1" applyFont="1" applyFill="1" applyBorder="1" applyAlignment="1">
      <alignment horizontal="center" vertical="center" wrapText="1"/>
    </xf>
    <xf numFmtId="2" fontId="36" fillId="12" borderId="43" xfId="2" applyNumberFormat="1" applyFont="1" applyFill="1" applyBorder="1" applyAlignment="1">
      <alignment horizontal="center" vertical="center" wrapText="1"/>
    </xf>
    <xf numFmtId="49" fontId="33" fillId="0" borderId="25" xfId="0" applyNumberFormat="1" applyFont="1" applyBorder="1" applyAlignment="1">
      <alignment horizontal="center"/>
    </xf>
    <xf numFmtId="49" fontId="33" fillId="0" borderId="26" xfId="0" applyNumberFormat="1" applyFont="1" applyBorder="1" applyAlignment="1">
      <alignment horizontal="center"/>
    </xf>
    <xf numFmtId="0" fontId="32" fillId="0" borderId="0" xfId="0" applyFont="1" applyAlignment="1">
      <alignment horizontal="left" vertical="center" wrapText="1"/>
    </xf>
    <xf numFmtId="0" fontId="32" fillId="4" borderId="42" xfId="0" applyFont="1" applyFill="1" applyBorder="1" applyAlignment="1">
      <alignment horizontal="center"/>
    </xf>
    <xf numFmtId="0" fontId="32" fillId="5" borderId="52" xfId="0" applyFont="1" applyFill="1" applyBorder="1" applyAlignment="1">
      <alignment horizontal="center"/>
    </xf>
    <xf numFmtId="0" fontId="32" fillId="5" borderId="42" xfId="0" applyFont="1" applyFill="1" applyBorder="1" applyAlignment="1">
      <alignment horizontal="center"/>
    </xf>
    <xf numFmtId="0" fontId="32" fillId="8" borderId="52" xfId="0" applyFont="1" applyFill="1" applyBorder="1" applyAlignment="1">
      <alignment horizontal="center"/>
    </xf>
    <xf numFmtId="0" fontId="32" fillId="8" borderId="42" xfId="0" applyFont="1" applyFill="1" applyBorder="1" applyAlignment="1">
      <alignment horizontal="center"/>
    </xf>
    <xf numFmtId="2" fontId="29" fillId="14" borderId="5" xfId="2" applyNumberFormat="1" applyFont="1" applyFill="1" applyBorder="1" applyAlignment="1">
      <alignment horizontal="center" vertical="center" wrapText="1"/>
    </xf>
    <xf numFmtId="2" fontId="29" fillId="14" borderId="43" xfId="2" applyNumberFormat="1" applyFont="1" applyFill="1" applyBorder="1" applyAlignment="1">
      <alignment horizontal="center" vertical="center" wrapText="1"/>
    </xf>
    <xf numFmtId="2" fontId="36" fillId="14" borderId="5" xfId="0" applyNumberFormat="1" applyFont="1" applyFill="1" applyBorder="1" applyAlignment="1">
      <alignment horizontal="center" vertical="center"/>
    </xf>
    <xf numFmtId="2" fontId="36" fillId="14" borderId="43" xfId="0" applyNumberFormat="1" applyFont="1" applyFill="1" applyBorder="1" applyAlignment="1">
      <alignment horizontal="center" vertical="center"/>
    </xf>
    <xf numFmtId="2" fontId="29" fillId="14" borderId="5" xfId="0" applyNumberFormat="1" applyFont="1" applyFill="1" applyBorder="1" applyAlignment="1">
      <alignment horizontal="center" vertical="center"/>
    </xf>
    <xf numFmtId="2" fontId="29" fillId="14" borderId="43" xfId="0" applyNumberFormat="1" applyFont="1" applyFill="1" applyBorder="1" applyAlignment="1">
      <alignment horizontal="center" vertical="center"/>
    </xf>
    <xf numFmtId="2" fontId="29" fillId="14" borderId="5" xfId="2" applyNumberFormat="1" applyFont="1" applyFill="1" applyBorder="1" applyAlignment="1">
      <alignment horizontal="center" vertical="center"/>
    </xf>
    <xf numFmtId="2" fontId="29" fillId="14" borderId="43" xfId="2" applyNumberFormat="1" applyFont="1" applyFill="1" applyBorder="1" applyAlignment="1">
      <alignment horizontal="center" vertical="center"/>
    </xf>
    <xf numFmtId="0" fontId="29" fillId="14" borderId="5" xfId="2" applyFont="1" applyFill="1" applyBorder="1" applyAlignment="1">
      <alignment horizontal="center" wrapText="1"/>
    </xf>
    <xf numFmtId="0" fontId="29" fillId="14" borderId="43" xfId="2" applyFont="1" applyFill="1" applyBorder="1" applyAlignment="1">
      <alignment horizontal="center" wrapText="1"/>
    </xf>
    <xf numFmtId="0" fontId="29" fillId="14" borderId="5" xfId="0" applyFont="1" applyFill="1" applyBorder="1" applyAlignment="1">
      <alignment horizontal="center"/>
    </xf>
    <xf numFmtId="0" fontId="29" fillId="14" borderId="43" xfId="0" applyFont="1" applyFill="1" applyBorder="1" applyAlignment="1">
      <alignment horizontal="center"/>
    </xf>
    <xf numFmtId="3" fontId="29" fillId="14" borderId="5" xfId="0" applyNumberFormat="1" applyFont="1" applyFill="1" applyBorder="1" applyAlignment="1">
      <alignment horizontal="center"/>
    </xf>
    <xf numFmtId="3" fontId="29" fillId="14" borderId="43" xfId="0" applyNumberFormat="1" applyFont="1" applyFill="1" applyBorder="1" applyAlignment="1">
      <alignment horizontal="center"/>
    </xf>
    <xf numFmtId="1" fontId="29" fillId="14" borderId="5" xfId="0" applyNumberFormat="1" applyFont="1" applyFill="1" applyBorder="1" applyAlignment="1">
      <alignment horizontal="center"/>
    </xf>
    <xf numFmtId="1" fontId="29" fillId="14" borderId="43" xfId="0" applyNumberFormat="1" applyFont="1" applyFill="1" applyBorder="1" applyAlignment="1">
      <alignment horizontal="center"/>
    </xf>
    <xf numFmtId="1" fontId="29" fillId="14" borderId="6" xfId="0" applyNumberFormat="1" applyFont="1" applyFill="1" applyBorder="1" applyAlignment="1">
      <alignment horizontal="center"/>
    </xf>
    <xf numFmtId="0" fontId="29" fillId="3" borderId="5" xfId="0" applyFont="1" applyFill="1" applyBorder="1" applyAlignment="1">
      <alignment horizontal="center"/>
    </xf>
    <xf numFmtId="0" fontId="29" fillId="3" borderId="43" xfId="0" applyFont="1" applyFill="1" applyBorder="1" applyAlignment="1">
      <alignment horizontal="center"/>
    </xf>
    <xf numFmtId="0" fontId="29" fillId="0" borderId="5" xfId="2" applyFont="1" applyBorder="1" applyAlignment="1">
      <alignment horizontal="center" vertical="center" wrapText="1"/>
    </xf>
    <xf numFmtId="0" fontId="29" fillId="0" borderId="43" xfId="2" applyFont="1" applyBorder="1" applyAlignment="1">
      <alignment horizontal="center" vertical="center" wrapText="1"/>
    </xf>
    <xf numFmtId="2" fontId="29" fillId="0" borderId="7" xfId="2" applyNumberFormat="1" applyFont="1" applyBorder="1" applyAlignment="1">
      <alignment horizontal="center" vertical="center" wrapText="1"/>
    </xf>
    <xf numFmtId="0" fontId="32" fillId="3" borderId="0" xfId="0" applyFont="1" applyFill="1" applyAlignment="1">
      <alignment horizontal="left" vertical="center"/>
    </xf>
    <xf numFmtId="2" fontId="29" fillId="0" borderId="5" xfId="2" applyNumberFormat="1" applyFont="1" applyBorder="1" applyAlignment="1">
      <alignment horizontal="center" vertical="center"/>
    </xf>
    <xf numFmtId="2" fontId="29" fillId="0" borderId="43" xfId="2" applyNumberFormat="1" applyFont="1" applyBorder="1" applyAlignment="1">
      <alignment horizontal="center" vertical="center"/>
    </xf>
    <xf numFmtId="2" fontId="29" fillId="0" borderId="48" xfId="2" applyNumberFormat="1" applyFont="1" applyBorder="1" applyAlignment="1">
      <alignment horizontal="center" vertical="center" wrapText="1"/>
    </xf>
    <xf numFmtId="2" fontId="36" fillId="0" borderId="5" xfId="2" applyNumberFormat="1" applyFont="1" applyBorder="1" applyAlignment="1">
      <alignment horizontal="center" vertical="center" wrapText="1"/>
    </xf>
    <xf numFmtId="2" fontId="36" fillId="0" borderId="7" xfId="2" applyNumberFormat="1" applyFont="1" applyBorder="1" applyAlignment="1">
      <alignment horizontal="center" vertical="center" wrapText="1"/>
    </xf>
    <xf numFmtId="2" fontId="36" fillId="0" borderId="43" xfId="2" applyNumberFormat="1" applyFont="1" applyBorder="1" applyAlignment="1">
      <alignment horizontal="center" vertical="center" wrapText="1"/>
    </xf>
    <xf numFmtId="2" fontId="29" fillId="6" borderId="5" xfId="2" applyNumberFormat="1" applyFont="1" applyFill="1" applyBorder="1" applyAlignment="1">
      <alignment horizontal="center" vertical="center" wrapText="1"/>
    </xf>
    <xf numFmtId="2" fontId="29" fillId="6" borderId="43" xfId="2" applyNumberFormat="1" applyFont="1" applyFill="1" applyBorder="1" applyAlignment="1">
      <alignment horizontal="center" vertical="center" wrapText="1"/>
    </xf>
    <xf numFmtId="3" fontId="29" fillId="0" borderId="6" xfId="0" applyNumberFormat="1" applyFont="1" applyFill="1" applyBorder="1" applyAlignment="1">
      <alignment horizontal="center"/>
    </xf>
    <xf numFmtId="0" fontId="36" fillId="0" borderId="16" xfId="1" applyFont="1" applyFill="1" applyBorder="1" applyAlignment="1">
      <alignment horizontal="center" wrapText="1"/>
    </xf>
    <xf numFmtId="49" fontId="29" fillId="4" borderId="6" xfId="2" applyNumberFormat="1" applyFont="1" applyFill="1" applyBorder="1" applyAlignment="1">
      <alignment wrapText="1"/>
    </xf>
    <xf numFmtId="49" fontId="29" fillId="4" borderId="6" xfId="0" applyNumberFormat="1" applyFont="1" applyFill="1" applyBorder="1" applyAlignment="1">
      <alignment horizontal="left"/>
    </xf>
    <xf numFmtId="49" fontId="29" fillId="4" borderId="6" xfId="0" applyNumberFormat="1" applyFont="1" applyFill="1" applyBorder="1" applyAlignment="1">
      <alignment wrapText="1"/>
    </xf>
    <xf numFmtId="49" fontId="29" fillId="4" borderId="43" xfId="0" applyNumberFormat="1" applyFont="1" applyFill="1" applyBorder="1" applyAlignment="1">
      <alignment horizontal="left"/>
    </xf>
    <xf numFmtId="49" fontId="29" fillId="4" borderId="43" xfId="0" applyNumberFormat="1" applyFont="1" applyFill="1" applyBorder="1" applyAlignment="1">
      <alignment wrapText="1"/>
    </xf>
    <xf numFmtId="49" fontId="29" fillId="4" borderId="5" xfId="0" applyNumberFormat="1" applyFont="1" applyFill="1" applyBorder="1" applyAlignment="1">
      <alignment vertical="top"/>
    </xf>
    <xf numFmtId="49" fontId="29" fillId="4" borderId="5" xfId="0" applyNumberFormat="1" applyFont="1" applyFill="1" applyBorder="1" applyAlignment="1">
      <alignment horizontal="left" vertical="top"/>
    </xf>
    <xf numFmtId="49" fontId="29" fillId="4" borderId="43" xfId="0" applyNumberFormat="1" applyFont="1" applyFill="1" applyBorder="1" applyAlignment="1">
      <alignment vertical="top"/>
    </xf>
    <xf numFmtId="49" fontId="29" fillId="4" borderId="43" xfId="0" applyNumberFormat="1" applyFont="1" applyFill="1" applyBorder="1" applyAlignment="1">
      <alignment horizontal="left" vertical="top"/>
    </xf>
    <xf numFmtId="49" fontId="29" fillId="4" borderId="71" xfId="2" applyNumberFormat="1" applyFont="1" applyFill="1" applyBorder="1" applyAlignment="1">
      <alignment horizontal="left" wrapText="1"/>
    </xf>
    <xf numFmtId="49" fontId="29" fillId="4" borderId="48" xfId="2" applyNumberFormat="1" applyFont="1" applyFill="1" applyBorder="1" applyAlignment="1">
      <alignment horizontal="left" wrapText="1"/>
    </xf>
    <xf numFmtId="49" fontId="29" fillId="4" borderId="43" xfId="2" applyNumberFormat="1" applyFont="1" applyFill="1" applyBorder="1" applyAlignment="1">
      <alignment horizontal="left" wrapText="1"/>
    </xf>
    <xf numFmtId="0" fontId="29" fillId="4" borderId="0" xfId="0" applyFont="1" applyFill="1" applyAlignment="1">
      <alignment horizontal="center"/>
    </xf>
    <xf numFmtId="49" fontId="29" fillId="4" borderId="6" xfId="2" applyNumberFormat="1" applyFont="1" applyFill="1" applyBorder="1" applyAlignment="1">
      <alignment horizontal="left" wrapText="1"/>
    </xf>
    <xf numFmtId="49" fontId="29" fillId="4" borderId="6" xfId="0" applyNumberFormat="1" applyFont="1" applyFill="1" applyBorder="1"/>
    <xf numFmtId="0" fontId="29" fillId="4" borderId="0" xfId="0" applyFont="1" applyFill="1" applyAlignment="1">
      <alignment horizontal="left"/>
    </xf>
    <xf numFmtId="0" fontId="32" fillId="4" borderId="0" xfId="0" applyFont="1" applyFill="1" applyAlignment="1">
      <alignment horizontal="center"/>
    </xf>
  </cellXfs>
  <cellStyles count="5">
    <cellStyle name="Hyperlink" xfId="4" builtinId="8"/>
    <cellStyle name="Normal" xfId="0" builtinId="0"/>
    <cellStyle name="Normal_Constrained" xfId="1" xr:uid="{00000000-0005-0000-0000-000004000000}"/>
    <cellStyle name="Normal_Sheet1" xfId="2" xr:uid="{00000000-0005-0000-0000-000005000000}"/>
    <cellStyle name="Percent" xfId="3" builtinId="5"/>
  </cellStyles>
  <dxfs count="10">
    <dxf>
      <font>
        <color auto="1"/>
      </font>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3300"/>
      <color rgb="FFF9E3F4"/>
      <color rgb="FFFF7C80"/>
      <color rgb="FFFFCCFF"/>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2:AF30"/>
  <sheetViews>
    <sheetView showGridLines="0" tabSelected="1" workbookViewId="0">
      <selection activeCell="B6" sqref="B6"/>
    </sheetView>
  </sheetViews>
  <sheetFormatPr defaultRowHeight="14.5" x14ac:dyDescent="0.35"/>
  <cols>
    <col min="1" max="1" width="3.81640625" customWidth="1"/>
    <col min="2" max="2" width="18.54296875" customWidth="1"/>
    <col min="3" max="3" width="10.54296875" customWidth="1"/>
    <col min="4" max="4" width="1" customWidth="1"/>
    <col min="6" max="6" width="11.7265625" customWidth="1"/>
    <col min="7" max="7" width="12.1796875" customWidth="1"/>
    <col min="8" max="8" width="11" customWidth="1"/>
    <col min="9" max="9" width="1" customWidth="1"/>
    <col min="10" max="10" width="12.1796875" customWidth="1"/>
    <col min="11" max="11" width="11.1796875" customWidth="1"/>
    <col min="12" max="12" width="11.26953125" customWidth="1"/>
    <col min="13" max="13" width="11.1796875" customWidth="1"/>
    <col min="14" max="14" width="10.81640625" customWidth="1"/>
    <col min="15" max="16" width="10.54296875" customWidth="1"/>
    <col min="17" max="17" width="10.453125" customWidth="1"/>
  </cols>
  <sheetData>
    <row r="2" spans="2:32" ht="15.75" customHeight="1" x14ac:dyDescent="0.35">
      <c r="B2" s="29" t="s">
        <v>0</v>
      </c>
    </row>
    <row r="3" spans="2:32" ht="21" x14ac:dyDescent="0.5">
      <c r="B3" s="20" t="s">
        <v>1</v>
      </c>
      <c r="C3" s="23" t="s">
        <v>1737</v>
      </c>
      <c r="D3" s="23"/>
      <c r="E3" s="19"/>
      <c r="F3" s="19"/>
      <c r="G3" s="19"/>
      <c r="H3" s="19"/>
      <c r="I3" s="19"/>
      <c r="J3" s="24"/>
      <c r="K3" s="24"/>
      <c r="L3" s="24"/>
      <c r="M3" s="24"/>
      <c r="N3" s="24"/>
      <c r="O3" s="19"/>
      <c r="P3" s="19"/>
      <c r="Q3" s="24"/>
      <c r="R3" s="21"/>
      <c r="S3" s="21"/>
      <c r="T3" s="21"/>
      <c r="U3" s="21"/>
      <c r="V3" s="21"/>
      <c r="W3" s="22"/>
      <c r="X3" s="21"/>
      <c r="Y3" s="21"/>
      <c r="Z3" s="21"/>
      <c r="AA3" s="21"/>
      <c r="AB3" s="21"/>
      <c r="AC3" s="21"/>
      <c r="AD3" s="21"/>
      <c r="AE3" s="21"/>
      <c r="AF3" s="21"/>
    </row>
    <row r="4" spans="2:32" s="2" customFormat="1" ht="15.75" customHeight="1" thickBot="1" x14ac:dyDescent="0.35">
      <c r="B4" s="1"/>
      <c r="C4" s="1"/>
      <c r="D4" s="1"/>
      <c r="E4" s="5"/>
      <c r="F4" s="6"/>
      <c r="G4" s="7"/>
      <c r="H4" s="8"/>
      <c r="I4" s="8"/>
      <c r="J4" s="9"/>
      <c r="K4" s="9"/>
      <c r="L4" s="9"/>
      <c r="M4" s="10"/>
      <c r="N4" s="9"/>
      <c r="O4" s="9"/>
      <c r="P4" s="9"/>
      <c r="Q4" s="9"/>
      <c r="R4" s="9"/>
      <c r="S4" s="9"/>
    </row>
    <row r="5" spans="2:32" ht="15" thickBot="1" x14ac:dyDescent="0.4">
      <c r="B5" s="44" t="s">
        <v>2</v>
      </c>
      <c r="C5" s="42"/>
      <c r="D5" s="51"/>
      <c r="E5" s="40"/>
      <c r="F5" s="43" t="s">
        <v>3</v>
      </c>
      <c r="G5" s="30"/>
      <c r="H5" s="31"/>
      <c r="I5" s="25"/>
      <c r="J5" s="1896" t="s">
        <v>4</v>
      </c>
      <c r="K5" s="1896"/>
      <c r="L5" s="1896"/>
      <c r="M5" s="1896"/>
      <c r="N5" s="1896"/>
      <c r="O5" s="1896"/>
      <c r="P5" s="1896"/>
      <c r="Q5" s="1897"/>
      <c r="R5" s="100"/>
      <c r="S5" s="99"/>
      <c r="T5" s="100"/>
    </row>
    <row r="6" spans="2:32" ht="15" thickBot="1" x14ac:dyDescent="0.4">
      <c r="B6" s="45"/>
      <c r="C6" s="60"/>
      <c r="D6" s="46"/>
      <c r="E6" s="57" t="s">
        <v>5</v>
      </c>
      <c r="F6" s="39" t="s">
        <v>5</v>
      </c>
      <c r="G6" s="34" t="s">
        <v>6</v>
      </c>
      <c r="H6" s="35" t="s">
        <v>5</v>
      </c>
      <c r="I6" s="25"/>
      <c r="R6" s="59"/>
      <c r="T6" s="59"/>
    </row>
    <row r="7" spans="2:32" ht="15" thickBot="1" x14ac:dyDescent="0.4">
      <c r="B7" s="47" t="s">
        <v>7</v>
      </c>
      <c r="C7" s="19"/>
      <c r="D7" s="48"/>
      <c r="E7" s="58" t="s">
        <v>8</v>
      </c>
      <c r="F7" s="32" t="s">
        <v>9</v>
      </c>
      <c r="G7" s="33" t="s">
        <v>10</v>
      </c>
      <c r="H7" s="36" t="s">
        <v>11</v>
      </c>
      <c r="I7" s="25"/>
      <c r="J7" s="1894" t="s">
        <v>12</v>
      </c>
      <c r="K7" s="1895"/>
      <c r="L7" s="1895"/>
      <c r="M7" s="1895"/>
      <c r="N7" s="1895"/>
      <c r="O7" s="1895"/>
      <c r="P7" s="1895"/>
      <c r="Q7" s="1895"/>
      <c r="R7" s="101"/>
      <c r="S7" s="101"/>
      <c r="T7" s="101"/>
      <c r="U7" s="111"/>
    </row>
    <row r="8" spans="2:32" ht="15" thickBot="1" x14ac:dyDescent="0.4">
      <c r="B8" s="61"/>
      <c r="C8" s="62"/>
      <c r="D8" s="63"/>
      <c r="E8" s="41" t="s">
        <v>13</v>
      </c>
      <c r="F8" s="50" t="s">
        <v>14</v>
      </c>
      <c r="G8" s="37" t="s">
        <v>1738</v>
      </c>
      <c r="H8" s="38" t="s">
        <v>15</v>
      </c>
      <c r="I8" s="25"/>
      <c r="J8" s="496" t="s">
        <v>17</v>
      </c>
      <c r="K8" s="496" t="s">
        <v>18</v>
      </c>
      <c r="L8" s="496" t="s">
        <v>19</v>
      </c>
      <c r="M8" s="497" t="s">
        <v>20</v>
      </c>
      <c r="N8" s="497" t="s">
        <v>21</v>
      </c>
      <c r="O8" s="492" t="s">
        <v>22</v>
      </c>
      <c r="P8" s="493" t="s">
        <v>23</v>
      </c>
      <c r="Q8" s="494" t="s">
        <v>24</v>
      </c>
      <c r="R8" s="498" t="s">
        <v>25</v>
      </c>
      <c r="S8" s="495" t="s">
        <v>1572</v>
      </c>
      <c r="T8" s="499" t="s">
        <v>1739</v>
      </c>
    </row>
    <row r="9" spans="2:32" ht="15" thickBot="1" x14ac:dyDescent="0.4">
      <c r="B9" s="1"/>
      <c r="C9" s="19"/>
      <c r="D9" s="19"/>
      <c r="E9" s="4"/>
      <c r="F9" s="4"/>
      <c r="G9" s="4"/>
      <c r="H9" s="4"/>
      <c r="I9" s="25"/>
      <c r="J9" s="1898" t="s">
        <v>26</v>
      </c>
      <c r="K9" s="1899"/>
      <c r="L9" s="1900"/>
      <c r="M9" s="1901" t="s">
        <v>27</v>
      </c>
      <c r="N9" s="1902"/>
      <c r="O9" s="1903"/>
      <c r="P9" s="1904" t="s">
        <v>28</v>
      </c>
      <c r="Q9" s="1905"/>
      <c r="R9" s="1905"/>
      <c r="S9" s="1906"/>
      <c r="T9" s="491"/>
    </row>
    <row r="10" spans="2:32" ht="8.15" customHeight="1" thickBot="1" x14ac:dyDescent="0.4">
      <c r="B10" s="11"/>
      <c r="C10" s="22"/>
      <c r="D10" s="22"/>
      <c r="E10" s="25"/>
      <c r="F10" s="25"/>
      <c r="G10" s="25"/>
      <c r="H10" s="25"/>
      <c r="I10" s="25"/>
      <c r="J10" s="4"/>
      <c r="K10" s="4"/>
      <c r="L10" s="4"/>
      <c r="M10" s="4"/>
      <c r="N10" s="4"/>
      <c r="O10" s="26"/>
      <c r="P10" s="26"/>
      <c r="Q10" s="32"/>
      <c r="R10" s="26"/>
      <c r="S10" s="26"/>
      <c r="T10" s="4"/>
    </row>
    <row r="11" spans="2:32" s="12" customFormat="1" ht="15.75" customHeight="1" x14ac:dyDescent="0.3">
      <c r="B11" s="52" t="s">
        <v>29</v>
      </c>
      <c r="C11" s="53"/>
      <c r="D11" s="53"/>
      <c r="E11" s="74">
        <f>'under con'!W87</f>
        <v>6104</v>
      </c>
      <c r="F11" s="75">
        <f>'under con'!AA87</f>
        <v>1208</v>
      </c>
      <c r="G11" s="76">
        <f>'under con'!AC87</f>
        <v>2685</v>
      </c>
      <c r="H11" s="77">
        <f>'under con'!AE87</f>
        <v>3418</v>
      </c>
      <c r="I11" s="78"/>
      <c r="J11" s="102">
        <f>'under con'!AF87</f>
        <v>1172</v>
      </c>
      <c r="K11" s="102">
        <f>'under con'!AG87</f>
        <v>1037</v>
      </c>
      <c r="L11" s="102">
        <f>'under con'!AH87</f>
        <v>630</v>
      </c>
      <c r="M11" s="488">
        <f>'under con'!AI87</f>
        <v>206</v>
      </c>
      <c r="N11" s="488">
        <f>'under con'!AJ87</f>
        <v>129</v>
      </c>
      <c r="O11" s="488">
        <f>'under con'!AK87</f>
        <v>93</v>
      </c>
      <c r="P11" s="105">
        <f>'under con'!AL87</f>
        <v>67</v>
      </c>
      <c r="Q11" s="105">
        <f>'under con'!AM87</f>
        <v>56</v>
      </c>
      <c r="R11" s="105">
        <f>'under con'!AN87</f>
        <v>24</v>
      </c>
      <c r="S11" s="105">
        <f>'under con'!AO87</f>
        <v>4</v>
      </c>
      <c r="T11" s="1750">
        <f>'under con'!AP87</f>
        <v>0</v>
      </c>
      <c r="U11" s="2"/>
    </row>
    <row r="12" spans="2:32" s="12" customFormat="1" ht="15.75" customHeight="1" x14ac:dyDescent="0.3">
      <c r="B12" s="27" t="s">
        <v>30</v>
      </c>
      <c r="C12" s="28"/>
      <c r="D12" s="28"/>
      <c r="E12" s="79">
        <f>consented!W109</f>
        <v>6433</v>
      </c>
      <c r="F12" s="80">
        <f>consented!AA109</f>
        <v>1270</v>
      </c>
      <c r="G12" s="80">
        <f>consented!AC109</f>
        <v>0</v>
      </c>
      <c r="H12" s="81">
        <f>consented!AE109</f>
        <v>6433</v>
      </c>
      <c r="I12" s="78"/>
      <c r="J12" s="103">
        <f>consented!AF109</f>
        <v>72</v>
      </c>
      <c r="K12" s="103">
        <f>consented!AG109</f>
        <v>235</v>
      </c>
      <c r="L12" s="103">
        <f>consented!AH109</f>
        <v>775</v>
      </c>
      <c r="M12" s="489">
        <f>consented!AI109</f>
        <v>1072</v>
      </c>
      <c r="N12" s="489">
        <f>consented!AJ109</f>
        <v>1110</v>
      </c>
      <c r="O12" s="489">
        <f>consented!AK109</f>
        <v>882</v>
      </c>
      <c r="P12" s="106">
        <f>consented!AL109</f>
        <v>692</v>
      </c>
      <c r="Q12" s="106">
        <f>consented!AM109</f>
        <v>591</v>
      </c>
      <c r="R12" s="106">
        <f>consented!AN109</f>
        <v>446</v>
      </c>
      <c r="S12" s="106">
        <f>consented!AO109</f>
        <v>292</v>
      </c>
      <c r="T12" s="1751">
        <f>consented!AP109</f>
        <v>266</v>
      </c>
      <c r="U12" s="2"/>
    </row>
    <row r="13" spans="2:32" s="12" customFormat="1" ht="15.75" customHeight="1" thickBot="1" x14ac:dyDescent="0.35">
      <c r="B13" s="67" t="s">
        <v>31</v>
      </c>
      <c r="C13" s="68"/>
      <c r="D13" s="68"/>
      <c r="E13" s="82">
        <f>unconsented!W46</f>
        <v>4667</v>
      </c>
      <c r="F13" s="83">
        <f>unconsented!AA46</f>
        <v>1182</v>
      </c>
      <c r="G13" s="83">
        <f>unconsented!AC46</f>
        <v>0</v>
      </c>
      <c r="H13" s="84">
        <f>unconsented!AE46</f>
        <v>4667</v>
      </c>
      <c r="I13" s="78"/>
      <c r="J13" s="104">
        <f>unconsented!AF46</f>
        <v>0</v>
      </c>
      <c r="K13" s="104">
        <f>unconsented!AG46</f>
        <v>0</v>
      </c>
      <c r="L13" s="104">
        <f>unconsented!AH46</f>
        <v>170</v>
      </c>
      <c r="M13" s="490">
        <f>unconsented!AI46</f>
        <v>362</v>
      </c>
      <c r="N13" s="490">
        <f>unconsented!AJ46</f>
        <v>497</v>
      </c>
      <c r="O13" s="490">
        <f>unconsented!AK46</f>
        <v>523</v>
      </c>
      <c r="P13" s="107">
        <f>unconsented!AL46</f>
        <v>447</v>
      </c>
      <c r="Q13" s="107">
        <f>unconsented!AM46</f>
        <v>361</v>
      </c>
      <c r="R13" s="107">
        <f>unconsented!AN46</f>
        <v>312</v>
      </c>
      <c r="S13" s="107">
        <f>unconsented!AO46</f>
        <v>405</v>
      </c>
      <c r="T13" s="1752">
        <f>unconsented!AP46</f>
        <v>1590</v>
      </c>
      <c r="U13" s="2"/>
    </row>
    <row r="14" spans="2:32" s="12" customFormat="1" ht="15.75" customHeight="1" thickBot="1" x14ac:dyDescent="0.35">
      <c r="B14" s="27"/>
      <c r="C14" s="28"/>
      <c r="D14" s="28"/>
      <c r="E14" s="78"/>
      <c r="F14" s="78"/>
      <c r="G14" s="78"/>
      <c r="H14" s="85"/>
      <c r="I14" s="78"/>
      <c r="J14" s="78"/>
      <c r="K14" s="78"/>
      <c r="L14" s="78"/>
      <c r="M14" s="78"/>
      <c r="N14" s="78"/>
      <c r="O14" s="78"/>
      <c r="P14" s="78"/>
      <c r="Q14" s="78"/>
      <c r="R14" s="78"/>
      <c r="S14" s="78"/>
      <c r="T14" s="78"/>
      <c r="U14" s="2"/>
    </row>
    <row r="15" spans="2:32" s="12" customFormat="1" ht="15.75" customHeight="1" thickBot="1" x14ac:dyDescent="0.35">
      <c r="B15" s="64" t="s">
        <v>32</v>
      </c>
      <c r="C15" s="65"/>
      <c r="D15" s="66"/>
      <c r="E15" s="86">
        <f>'2 - Deliverable '!W230</f>
        <v>240</v>
      </c>
      <c r="F15" s="87">
        <f>'2 - Deliverable '!AA230</f>
        <v>0</v>
      </c>
      <c r="G15" s="87">
        <v>0</v>
      </c>
      <c r="H15" s="88">
        <f>'2 - Deliverable '!AE230</f>
        <v>240</v>
      </c>
      <c r="I15" s="78"/>
      <c r="J15" s="486">
        <v>20</v>
      </c>
      <c r="K15" s="486">
        <v>20</v>
      </c>
      <c r="L15" s="486">
        <v>20</v>
      </c>
      <c r="M15" s="487">
        <v>20</v>
      </c>
      <c r="N15" s="487">
        <v>20</v>
      </c>
      <c r="O15" s="487">
        <v>20</v>
      </c>
      <c r="P15" s="816">
        <v>20</v>
      </c>
      <c r="Q15" s="816">
        <v>20</v>
      </c>
      <c r="R15" s="816">
        <v>20</v>
      </c>
      <c r="S15" s="816">
        <v>20</v>
      </c>
      <c r="T15" s="1710">
        <v>40</v>
      </c>
      <c r="U15" s="2"/>
    </row>
    <row r="16" spans="2:32" s="12" customFormat="1" ht="15.75" customHeight="1" thickBot="1" x14ac:dyDescent="0.35">
      <c r="B16" s="1"/>
      <c r="C16" s="55"/>
      <c r="D16" s="55"/>
      <c r="E16" s="78"/>
      <c r="F16" s="78"/>
      <c r="G16" s="78"/>
      <c r="H16" s="78"/>
      <c r="I16" s="78"/>
      <c r="J16" s="78"/>
      <c r="K16" s="78"/>
      <c r="L16" s="78"/>
      <c r="M16" s="78"/>
      <c r="N16" s="78"/>
      <c r="O16" s="78"/>
      <c r="P16" s="78"/>
      <c r="Q16" s="78"/>
      <c r="R16" s="78"/>
      <c r="S16" s="78"/>
      <c r="T16" s="78"/>
      <c r="U16" s="2"/>
    </row>
    <row r="17" spans="1:21" s="2" customFormat="1" ht="25.5" customHeight="1" thickBot="1" x14ac:dyDescent="0.35">
      <c r="B17" s="1890" t="s">
        <v>1740</v>
      </c>
      <c r="C17" s="1891"/>
      <c r="D17" s="56"/>
      <c r="E17" s="1728">
        <f>SUM(E11:E15)</f>
        <v>17444</v>
      </c>
      <c r="F17" s="1720">
        <f t="shared" ref="F17:H17" si="0">SUM(F11:F15)</f>
        <v>3660</v>
      </c>
      <c r="G17" s="1720">
        <f t="shared" si="0"/>
        <v>2685</v>
      </c>
      <c r="H17" s="1741">
        <f t="shared" si="0"/>
        <v>14758</v>
      </c>
      <c r="I17" s="1715"/>
      <c r="J17" s="1716">
        <f>SUM(J11:J15)</f>
        <v>1264</v>
      </c>
      <c r="K17" s="1716">
        <f t="shared" ref="K17:T17" si="1">SUM(K11:K15)</f>
        <v>1292</v>
      </c>
      <c r="L17" s="1716">
        <f t="shared" si="1"/>
        <v>1595</v>
      </c>
      <c r="M17" s="1717">
        <f t="shared" si="1"/>
        <v>1660</v>
      </c>
      <c r="N17" s="1717">
        <f t="shared" si="1"/>
        <v>1756</v>
      </c>
      <c r="O17" s="1717">
        <f t="shared" si="1"/>
        <v>1518</v>
      </c>
      <c r="P17" s="1718">
        <f t="shared" si="1"/>
        <v>1226</v>
      </c>
      <c r="Q17" s="1718">
        <f t="shared" si="1"/>
        <v>1028</v>
      </c>
      <c r="R17" s="1718">
        <f t="shared" si="1"/>
        <v>802</v>
      </c>
      <c r="S17" s="1718">
        <f t="shared" si="1"/>
        <v>721</v>
      </c>
      <c r="T17" s="1719">
        <f t="shared" si="1"/>
        <v>1896</v>
      </c>
    </row>
    <row r="18" spans="1:21" s="2" customFormat="1" ht="12" customHeight="1" thickBot="1" x14ac:dyDescent="0.35">
      <c r="B18" s="1711"/>
      <c r="C18" s="1711"/>
      <c r="D18" s="1712"/>
      <c r="E18" s="1742"/>
      <c r="F18" s="1742"/>
      <c r="G18" s="1742"/>
      <c r="H18" s="1753"/>
      <c r="I18" s="1715"/>
      <c r="J18" s="1745"/>
      <c r="K18" s="1745"/>
      <c r="L18" s="1745"/>
      <c r="M18" s="1745"/>
      <c r="N18" s="1745"/>
      <c r="O18" s="1745"/>
      <c r="P18" s="1746"/>
      <c r="Q18" s="1745"/>
      <c r="R18" s="1745"/>
      <c r="S18" s="1745"/>
      <c r="T18" s="1746"/>
    </row>
    <row r="19" spans="1:21" s="2" customFormat="1" ht="25.5" customHeight="1" thickBot="1" x14ac:dyDescent="0.35">
      <c r="B19" s="1890" t="s">
        <v>1743</v>
      </c>
      <c r="C19" s="1891"/>
      <c r="D19" s="56"/>
      <c r="E19" s="1728"/>
      <c r="F19" s="1720"/>
      <c r="G19" s="1720"/>
      <c r="H19" s="1754">
        <f>SUM(J19:T19)</f>
        <v>3108</v>
      </c>
      <c r="I19" s="1715"/>
      <c r="J19" s="1743">
        <f>'2 - Deliverable '!AF232</f>
        <v>354</v>
      </c>
      <c r="K19" s="1744">
        <f>'2 - Deliverable '!AG232</f>
        <v>284</v>
      </c>
      <c r="L19" s="1744">
        <f>'2 - Deliverable '!AH232</f>
        <v>239</v>
      </c>
      <c r="M19" s="1747">
        <f>'2 - Deliverable '!AI232</f>
        <v>346</v>
      </c>
      <c r="N19" s="1747">
        <f>'2 - Deliverable '!AJ232</f>
        <v>367</v>
      </c>
      <c r="O19" s="1747">
        <f>'2 - Deliverable '!AK232</f>
        <v>309</v>
      </c>
      <c r="P19" s="1748">
        <f>'2 - Deliverable '!AL232</f>
        <v>299</v>
      </c>
      <c r="Q19" s="1748">
        <f>'2 - Deliverable '!AM232</f>
        <v>239</v>
      </c>
      <c r="R19" s="1748">
        <f>'2 - Deliverable '!AN232</f>
        <v>176</v>
      </c>
      <c r="S19" s="1748">
        <f>'2 - Deliverable '!AO232</f>
        <v>201</v>
      </c>
      <c r="T19" s="1749">
        <f>'2 - Deliverable '!AP232</f>
        <v>294</v>
      </c>
    </row>
    <row r="20" spans="1:21" s="12" customFormat="1" ht="11" customHeight="1" thickBot="1" x14ac:dyDescent="0.35">
      <c r="B20" s="1711"/>
      <c r="C20" s="1711"/>
      <c r="D20" s="1712"/>
      <c r="E20" s="1713"/>
      <c r="F20" s="1713"/>
      <c r="G20" s="1713"/>
      <c r="H20" s="1713"/>
      <c r="I20" s="89"/>
      <c r="J20" s="1714"/>
      <c r="K20" s="1714"/>
      <c r="L20" s="1714"/>
      <c r="M20" s="1714"/>
      <c r="N20" s="1714"/>
      <c r="O20" s="1714"/>
      <c r="P20" s="1714"/>
      <c r="Q20" s="1714"/>
      <c r="R20" s="1714"/>
      <c r="S20" s="1714"/>
      <c r="T20" s="1714"/>
      <c r="U20" s="2"/>
    </row>
    <row r="21" spans="1:21" s="2" customFormat="1" ht="24.5" customHeight="1" thickBot="1" x14ac:dyDescent="0.35">
      <c r="B21" s="1892" t="s">
        <v>1741</v>
      </c>
      <c r="C21" s="1893"/>
      <c r="D21" s="1755"/>
      <c r="E21" s="1756"/>
      <c r="F21" s="1757">
        <f>'2 - Deliverable '!AO234</f>
        <v>2814</v>
      </c>
      <c r="G21" s="1756"/>
      <c r="H21" s="1758">
        <f>'2 - Deliverable '!AO233</f>
        <v>12862</v>
      </c>
      <c r="I21" s="1715"/>
      <c r="J21" s="1721"/>
      <c r="K21" s="1722"/>
      <c r="L21" s="1722"/>
      <c r="M21" s="1722"/>
      <c r="N21" s="1722"/>
      <c r="O21" s="1722"/>
      <c r="P21" s="1722"/>
      <c r="Q21" s="1722"/>
      <c r="R21" s="1722"/>
      <c r="S21" s="1722"/>
      <c r="T21" s="1723"/>
    </row>
    <row r="22" spans="1:21" s="12" customFormat="1" ht="15.75" customHeight="1" thickBot="1" x14ac:dyDescent="0.35">
      <c r="B22" s="1"/>
      <c r="C22" s="2"/>
      <c r="D22" s="2"/>
      <c r="E22" s="78"/>
      <c r="F22" s="78"/>
      <c r="G22" s="78"/>
      <c r="H22" s="78"/>
      <c r="I22" s="78"/>
      <c r="J22" s="78"/>
      <c r="K22" s="78"/>
      <c r="L22" s="78"/>
      <c r="N22" s="71"/>
      <c r="O22" s="78"/>
      <c r="P22" s="94"/>
      <c r="Q22" s="78"/>
      <c r="R22" s="13"/>
      <c r="S22" s="3"/>
      <c r="T22" s="55"/>
      <c r="U22" s="14"/>
    </row>
    <row r="23" spans="1:21" s="2" customFormat="1" ht="15.75" customHeight="1" x14ac:dyDescent="0.3">
      <c r="B23" s="52" t="s">
        <v>1701</v>
      </c>
      <c r="C23" s="53"/>
      <c r="D23" s="54"/>
      <c r="E23" s="75">
        <f>'3 - Undeliverable'!X124</f>
        <v>5028</v>
      </c>
      <c r="F23" s="76"/>
      <c r="G23" s="76"/>
      <c r="H23" s="77"/>
      <c r="I23" s="78"/>
      <c r="J23" s="90"/>
      <c r="K23" s="91"/>
      <c r="L23" s="91"/>
      <c r="M23" s="91"/>
      <c r="N23" s="91"/>
      <c r="O23" s="91"/>
      <c r="P23" s="78"/>
      <c r="Q23" s="91"/>
      <c r="R23" s="97"/>
      <c r="S23" s="108"/>
      <c r="U23" s="110"/>
    </row>
    <row r="24" spans="1:21" s="2" customFormat="1" ht="15.75" customHeight="1" x14ac:dyDescent="0.3">
      <c r="B24" s="27"/>
      <c r="C24" s="28"/>
      <c r="D24" s="49"/>
      <c r="E24" s="78"/>
      <c r="F24" s="78"/>
      <c r="G24" s="78"/>
      <c r="H24" s="85"/>
      <c r="I24" s="78"/>
      <c r="J24" s="92"/>
      <c r="K24" s="78"/>
      <c r="L24" s="78"/>
      <c r="M24" s="78"/>
      <c r="N24" s="78"/>
      <c r="O24" s="78"/>
      <c r="P24" s="78"/>
      <c r="Q24" s="78"/>
      <c r="R24" s="13"/>
      <c r="S24" s="14"/>
      <c r="U24" s="110"/>
    </row>
    <row r="25" spans="1:21" s="2" customFormat="1" ht="15.75" customHeight="1" thickBot="1" x14ac:dyDescent="0.35">
      <c r="B25" s="67" t="s">
        <v>34</v>
      </c>
      <c r="C25" s="1724"/>
      <c r="D25" s="1725"/>
      <c r="E25" s="1729">
        <f>E17+E23</f>
        <v>22472</v>
      </c>
      <c r="F25" s="1726"/>
      <c r="G25" s="1726"/>
      <c r="H25" s="1727"/>
      <c r="I25" s="78"/>
      <c r="J25" s="93"/>
      <c r="K25" s="94"/>
      <c r="L25" s="94"/>
      <c r="M25" s="94"/>
      <c r="N25" s="94"/>
      <c r="O25" s="94"/>
      <c r="P25" s="94"/>
      <c r="Q25" s="94"/>
      <c r="R25" s="98"/>
      <c r="S25" s="109"/>
      <c r="T25" s="55"/>
      <c r="U25" s="110"/>
    </row>
    <row r="27" spans="1:21" s="12" customFormat="1" ht="15.75" customHeight="1" x14ac:dyDescent="0.25">
      <c r="B27" s="73"/>
      <c r="C27" s="15"/>
      <c r="D27" s="15"/>
      <c r="E27" s="16"/>
      <c r="F27" s="17"/>
      <c r="G27" s="18"/>
      <c r="H27" s="18"/>
      <c r="I27" s="18"/>
      <c r="J27" s="16"/>
      <c r="K27" s="16"/>
      <c r="L27" s="16"/>
      <c r="M27" s="16"/>
      <c r="N27" s="16"/>
      <c r="O27" s="16"/>
      <c r="P27" s="16"/>
      <c r="Q27" s="16"/>
    </row>
    <row r="28" spans="1:21" ht="15" customHeight="1" x14ac:dyDescent="0.35">
      <c r="A28" s="72" t="s">
        <v>35</v>
      </c>
      <c r="B28" s="72"/>
      <c r="C28" s="72"/>
    </row>
    <row r="29" spans="1:21" ht="15" customHeight="1" x14ac:dyDescent="0.35">
      <c r="A29" s="72"/>
      <c r="B29" s="72"/>
      <c r="C29" s="72"/>
    </row>
    <row r="30" spans="1:21" s="69" customFormat="1" x14ac:dyDescent="0.35"/>
  </sheetData>
  <sheetProtection algorithmName="SHA-512" hashValue="6aBbSPGPN0O8ZZRMOfQhcWF+a1OKsI+EruXzBwmYVWpmc3Mm5lg4TmsCj6LjD5+O07niCvpqkDt9/0R58N10+w==" saltValue="zFvrLLeyNRHIvbSrkOIP9w==" spinCount="100000" sheet="1" objects="1" scenarios="1"/>
  <mergeCells count="8">
    <mergeCell ref="B17:C17"/>
    <mergeCell ref="B21:C21"/>
    <mergeCell ref="B19:C19"/>
    <mergeCell ref="J7:Q7"/>
    <mergeCell ref="J5:Q5"/>
    <mergeCell ref="J9:L9"/>
    <mergeCell ref="M9:O9"/>
    <mergeCell ref="P9:S9"/>
  </mergeCells>
  <pageMargins left="0.7" right="0.7" top="0.75" bottom="0.75" header="0.3" footer="0.3"/>
  <pageSetup paperSize="8" scale="95" fitToHeight="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55426-A7E9-4CAD-8C56-33DC53A29FE4}">
  <sheetPr>
    <tabColor theme="1"/>
  </sheetPr>
  <dimension ref="A2:CW46"/>
  <sheetViews>
    <sheetView topLeftCell="A4" workbookViewId="0">
      <pane xSplit="3400" ySplit="1390" topLeftCell="B34" activePane="bottomRight"/>
      <selection activeCell="M37" sqref="M37"/>
      <selection pane="topRight" activeCell="X8" sqref="X8"/>
      <selection pane="bottomLeft" activeCell="A39" sqref="A39:XFD40"/>
      <selection pane="bottomRight" activeCell="D40" sqref="D40"/>
    </sheetView>
  </sheetViews>
  <sheetFormatPr defaultRowHeight="14.5" x14ac:dyDescent="0.35"/>
  <cols>
    <col min="3" max="3" width="9.81640625" bestFit="1" customWidth="1"/>
    <col min="4" max="4" width="19.453125" bestFit="1" customWidth="1"/>
    <col min="5" max="5" width="11" bestFit="1" customWidth="1"/>
    <col min="6" max="6" width="20.81640625" bestFit="1" customWidth="1"/>
    <col min="7" max="7" width="7.81640625" bestFit="1" customWidth="1"/>
    <col min="9" max="9" width="12" bestFit="1" customWidth="1"/>
    <col min="10" max="10" width="15.54296875" bestFit="1" customWidth="1"/>
    <col min="11" max="11" width="12.453125" bestFit="1" customWidth="1"/>
    <col min="12" max="12" width="9.54296875" bestFit="1" customWidth="1"/>
    <col min="13" max="13" width="10.26953125" bestFit="1" customWidth="1"/>
    <col min="17" max="17" width="14" bestFit="1" customWidth="1"/>
    <col min="20" max="20" width="11.26953125" bestFit="1" customWidth="1"/>
    <col min="21" max="21" width="16.26953125" bestFit="1" customWidth="1"/>
    <col min="22" max="22" width="12.453125" bestFit="1" customWidth="1"/>
    <col min="24" max="24" width="16.26953125" bestFit="1" customWidth="1"/>
  </cols>
  <sheetData>
    <row r="2" spans="1:101" ht="15" thickBot="1" x14ac:dyDescent="0.4"/>
    <row r="3" spans="1:101" s="112" customFormat="1" ht="15.75" customHeight="1" x14ac:dyDescent="0.35">
      <c r="A3" s="993"/>
      <c r="B3" s="124"/>
      <c r="C3" s="124"/>
      <c r="D3" s="124"/>
      <c r="E3" s="124"/>
      <c r="F3" s="124"/>
      <c r="G3" s="124"/>
      <c r="H3" s="124"/>
      <c r="I3" s="125"/>
      <c r="J3" s="125"/>
      <c r="K3" s="125" t="s">
        <v>1593</v>
      </c>
      <c r="L3" s="125"/>
      <c r="M3" s="125"/>
      <c r="N3" s="125"/>
      <c r="O3" s="125"/>
      <c r="P3" s="125"/>
      <c r="Q3" s="125"/>
      <c r="R3" s="125" t="s">
        <v>1576</v>
      </c>
      <c r="S3" s="125"/>
      <c r="T3" s="128" t="s">
        <v>39</v>
      </c>
      <c r="U3" s="994" t="s">
        <v>39</v>
      </c>
      <c r="V3" s="128"/>
      <c r="W3" s="128"/>
      <c r="X3" s="128"/>
      <c r="Y3" s="128"/>
      <c r="Z3" s="128"/>
      <c r="AA3" s="128"/>
      <c r="AB3" s="130"/>
      <c r="AC3" s="850" t="s">
        <v>5</v>
      </c>
      <c r="AD3" s="1567"/>
      <c r="AE3" s="1431"/>
      <c r="AF3" s="1495" t="s">
        <v>1585</v>
      </c>
      <c r="AG3" s="1496"/>
      <c r="AH3" s="1496"/>
      <c r="AI3" s="1496"/>
      <c r="AJ3" s="1496"/>
      <c r="AK3" s="1496"/>
      <c r="AL3" s="1496"/>
      <c r="AM3" s="1496"/>
      <c r="AN3" s="1496"/>
      <c r="AO3" s="1699"/>
      <c r="AP3" s="995"/>
      <c r="AQ3" s="1545"/>
      <c r="AR3" s="1545"/>
      <c r="AS3" s="1342"/>
      <c r="AT3" s="996"/>
      <c r="AU3" s="1497"/>
      <c r="AV3" s="996"/>
    </row>
    <row r="4" spans="1:101" s="112" customFormat="1" ht="19.5" customHeight="1" x14ac:dyDescent="0.35">
      <c r="A4" s="113"/>
      <c r="B4" s="137" t="s">
        <v>41</v>
      </c>
      <c r="C4" s="137" t="s">
        <v>42</v>
      </c>
      <c r="D4" s="136"/>
      <c r="E4" s="136"/>
      <c r="F4" s="136"/>
      <c r="G4" s="136"/>
      <c r="H4" s="136"/>
      <c r="I4" s="137" t="s">
        <v>1564</v>
      </c>
      <c r="J4" s="137"/>
      <c r="K4" s="137" t="s">
        <v>1594</v>
      </c>
      <c r="L4" s="137" t="s">
        <v>1580</v>
      </c>
      <c r="M4" s="137" t="s">
        <v>1581</v>
      </c>
      <c r="N4" s="137"/>
      <c r="O4" s="137"/>
      <c r="P4" s="137"/>
      <c r="Q4" s="137" t="s">
        <v>1575</v>
      </c>
      <c r="R4" s="137" t="s">
        <v>1577</v>
      </c>
      <c r="S4" s="137" t="s">
        <v>39</v>
      </c>
      <c r="T4" s="997" t="s">
        <v>43</v>
      </c>
      <c r="U4" s="998" t="s">
        <v>43</v>
      </c>
      <c r="V4" s="997" t="s">
        <v>44</v>
      </c>
      <c r="W4" s="997" t="s">
        <v>1567</v>
      </c>
      <c r="X4" s="1700" t="s">
        <v>1721</v>
      </c>
      <c r="Y4" s="997"/>
      <c r="Z4" s="997"/>
      <c r="AA4" s="997" t="s">
        <v>46</v>
      </c>
      <c r="AB4" s="999" t="s">
        <v>47</v>
      </c>
      <c r="AC4" s="116" t="s">
        <v>48</v>
      </c>
      <c r="AD4" s="1701" t="s">
        <v>48</v>
      </c>
      <c r="AE4" s="1702" t="s">
        <v>49</v>
      </c>
      <c r="AF4" s="1703" t="s">
        <v>17</v>
      </c>
      <c r="AG4" s="159" t="s">
        <v>18</v>
      </c>
      <c r="AH4" s="159" t="s">
        <v>19</v>
      </c>
      <c r="AI4" s="504" t="s">
        <v>20</v>
      </c>
      <c r="AJ4" s="504" t="s">
        <v>21</v>
      </c>
      <c r="AK4" s="504" t="s">
        <v>22</v>
      </c>
      <c r="AL4" s="162" t="s">
        <v>23</v>
      </c>
      <c r="AM4" s="503" t="s">
        <v>24</v>
      </c>
      <c r="AN4" s="162" t="s">
        <v>25</v>
      </c>
      <c r="AO4" s="1001" t="s">
        <v>1572</v>
      </c>
      <c r="AP4" s="1002" t="s">
        <v>1573</v>
      </c>
      <c r="AQ4" s="1545"/>
      <c r="AR4" s="1545"/>
      <c r="AS4" s="1342"/>
      <c r="AT4" s="470"/>
      <c r="AU4" s="1497"/>
      <c r="AV4" s="470"/>
    </row>
    <row r="5" spans="1:101" s="112" customFormat="1" ht="16" thickBot="1" x14ac:dyDescent="0.4">
      <c r="B5" s="1003" t="s">
        <v>51</v>
      </c>
      <c r="C5" s="1003" t="s">
        <v>51</v>
      </c>
      <c r="D5" s="1003" t="s">
        <v>52</v>
      </c>
      <c r="E5" s="1003" t="s">
        <v>1545</v>
      </c>
      <c r="F5" s="1003" t="s">
        <v>53</v>
      </c>
      <c r="G5" s="1003" t="s">
        <v>1562</v>
      </c>
      <c r="H5" s="1003" t="s">
        <v>1563</v>
      </c>
      <c r="I5" s="1003" t="s">
        <v>1565</v>
      </c>
      <c r="J5" s="1003" t="s">
        <v>54</v>
      </c>
      <c r="K5" s="1003" t="s">
        <v>1592</v>
      </c>
      <c r="L5" s="1003" t="s">
        <v>1579</v>
      </c>
      <c r="M5" s="1003"/>
      <c r="N5" s="1003" t="s">
        <v>57</v>
      </c>
      <c r="O5" s="1003" t="s">
        <v>58</v>
      </c>
      <c r="P5" s="1003" t="s">
        <v>59</v>
      </c>
      <c r="Q5" s="1003" t="s">
        <v>7</v>
      </c>
      <c r="R5" s="1003" t="s">
        <v>1578</v>
      </c>
      <c r="S5" s="1003" t="s">
        <v>7</v>
      </c>
      <c r="T5" s="507" t="s">
        <v>51</v>
      </c>
      <c r="U5" s="1004" t="s">
        <v>61</v>
      </c>
      <c r="V5" s="507" t="s">
        <v>62</v>
      </c>
      <c r="W5" s="507" t="s">
        <v>1568</v>
      </c>
      <c r="X5" s="507"/>
      <c r="Y5" s="507" t="s">
        <v>64</v>
      </c>
      <c r="Z5" s="507" t="s">
        <v>65</v>
      </c>
      <c r="AA5" s="507" t="s">
        <v>14</v>
      </c>
      <c r="AB5" s="1005" t="s">
        <v>67</v>
      </c>
      <c r="AC5" s="1006" t="s">
        <v>1570</v>
      </c>
      <c r="AD5" s="1704" t="s">
        <v>1569</v>
      </c>
      <c r="AE5" s="1705" t="s">
        <v>1571</v>
      </c>
      <c r="AF5" s="1498" t="s">
        <v>26</v>
      </c>
      <c r="AG5" s="1499"/>
      <c r="AH5" s="1500"/>
      <c r="AI5" s="1501" t="s">
        <v>27</v>
      </c>
      <c r="AJ5" s="1502"/>
      <c r="AK5" s="1503"/>
      <c r="AL5" s="1504" t="s">
        <v>28</v>
      </c>
      <c r="AM5" s="1505"/>
      <c r="AN5" s="1505"/>
      <c r="AO5" s="1706"/>
      <c r="AP5" s="1007"/>
      <c r="AQ5" s="1545"/>
      <c r="AR5" s="1545"/>
      <c r="AS5" s="1342"/>
      <c r="AT5" s="470"/>
      <c r="AU5" s="1497"/>
      <c r="AV5" s="470"/>
    </row>
    <row r="6" spans="1:101" ht="15" thickBot="1" x14ac:dyDescent="0.4"/>
    <row r="7" spans="1:101" s="155" customFormat="1" ht="29.15" customHeight="1" x14ac:dyDescent="0.35">
      <c r="A7" s="1489"/>
      <c r="B7" s="1663">
        <v>2</v>
      </c>
      <c r="C7" s="1663" t="s">
        <v>70</v>
      </c>
      <c r="D7" s="1664" t="s">
        <v>71</v>
      </c>
      <c r="E7" s="1665" t="s">
        <v>608</v>
      </c>
      <c r="F7" s="1663" t="s">
        <v>72</v>
      </c>
      <c r="G7" s="1663"/>
      <c r="H7" s="1663"/>
      <c r="I7" s="506" t="s">
        <v>1599</v>
      </c>
      <c r="J7" s="504">
        <v>0.4</v>
      </c>
      <c r="K7" s="504" t="s">
        <v>56</v>
      </c>
      <c r="L7" s="516" t="s">
        <v>1695</v>
      </c>
      <c r="M7" s="504"/>
      <c r="N7" s="504" t="s">
        <v>42</v>
      </c>
      <c r="O7" s="504"/>
      <c r="P7" s="504"/>
      <c r="Q7" s="809" t="s">
        <v>1660</v>
      </c>
      <c r="R7" s="809" t="s">
        <v>1680</v>
      </c>
      <c r="S7" s="504" t="s">
        <v>74</v>
      </c>
      <c r="T7" s="809" t="s">
        <v>1647</v>
      </c>
      <c r="U7" s="1666" t="s">
        <v>1524</v>
      </c>
      <c r="V7" s="1046" t="s">
        <v>75</v>
      </c>
      <c r="W7" s="277">
        <v>10</v>
      </c>
      <c r="X7" s="277"/>
      <c r="Y7" s="277"/>
      <c r="Z7" s="277"/>
      <c r="AA7" s="277"/>
      <c r="AB7" s="277"/>
      <c r="AC7" s="851">
        <v>0</v>
      </c>
      <c r="AD7" s="277">
        <v>0</v>
      </c>
      <c r="AE7" s="1434">
        <v>10</v>
      </c>
      <c r="AF7" s="1152">
        <v>0</v>
      </c>
      <c r="AG7" s="1153">
        <v>0</v>
      </c>
      <c r="AH7" s="1154">
        <v>10</v>
      </c>
      <c r="AI7" s="1180">
        <v>0</v>
      </c>
      <c r="AJ7" s="1181">
        <v>0</v>
      </c>
      <c r="AK7" s="1182">
        <v>0</v>
      </c>
      <c r="AL7" s="1204">
        <v>0</v>
      </c>
      <c r="AM7" s="1205">
        <v>0</v>
      </c>
      <c r="AN7" s="1205">
        <v>0</v>
      </c>
      <c r="AO7" s="1206">
        <v>0</v>
      </c>
      <c r="AP7" s="1551">
        <v>0</v>
      </c>
      <c r="AQ7" s="1533"/>
      <c r="AR7" s="1534"/>
      <c r="AS7" s="540"/>
      <c r="AU7" s="638"/>
      <c r="AV7" s="212"/>
    </row>
    <row r="8" spans="1:101" s="155" customFormat="1" ht="27.65" customHeight="1" x14ac:dyDescent="0.35">
      <c r="A8" s="1489"/>
      <c r="B8" s="1663">
        <v>7</v>
      </c>
      <c r="C8" s="1337" t="s">
        <v>76</v>
      </c>
      <c r="D8" s="1337" t="s">
        <v>77</v>
      </c>
      <c r="E8" s="1337" t="s">
        <v>813</v>
      </c>
      <c r="F8" s="1337" t="s">
        <v>78</v>
      </c>
      <c r="G8" s="1667"/>
      <c r="H8" s="1667"/>
      <c r="I8" s="1668" t="s">
        <v>1566</v>
      </c>
      <c r="J8" s="1983">
        <v>10.3</v>
      </c>
      <c r="K8" s="504" t="s">
        <v>56</v>
      </c>
      <c r="L8" s="516" t="s">
        <v>1695</v>
      </c>
      <c r="M8" s="1662"/>
      <c r="N8" s="504" t="s">
        <v>42</v>
      </c>
      <c r="O8" s="500"/>
      <c r="P8" s="500"/>
      <c r="Q8" s="809" t="s">
        <v>1660</v>
      </c>
      <c r="R8" s="809" t="s">
        <v>1668</v>
      </c>
      <c r="S8" s="504" t="s">
        <v>74</v>
      </c>
      <c r="T8" s="504" t="s">
        <v>74</v>
      </c>
      <c r="U8" s="1669"/>
      <c r="V8" s="277" t="s">
        <v>75</v>
      </c>
      <c r="W8" s="277">
        <v>101</v>
      </c>
      <c r="X8" s="277"/>
      <c r="Y8" s="186"/>
      <c r="Z8" s="186"/>
      <c r="AA8" s="277"/>
      <c r="AB8" s="277">
        <v>101</v>
      </c>
      <c r="AC8" s="277">
        <v>0</v>
      </c>
      <c r="AD8" s="1488"/>
      <c r="AE8" s="1435">
        <v>101</v>
      </c>
      <c r="AF8" s="1000">
        <v>0</v>
      </c>
      <c r="AG8" s="159">
        <v>0</v>
      </c>
      <c r="AH8" s="1155">
        <v>0</v>
      </c>
      <c r="AI8" s="1183">
        <v>0</v>
      </c>
      <c r="AJ8" s="504">
        <v>40</v>
      </c>
      <c r="AK8" s="1184">
        <v>40</v>
      </c>
      <c r="AL8" s="1207">
        <v>21</v>
      </c>
      <c r="AM8" s="162">
        <v>0</v>
      </c>
      <c r="AN8" s="158">
        <v>0</v>
      </c>
      <c r="AO8" s="1208">
        <v>0</v>
      </c>
      <c r="AP8" s="1552">
        <v>0</v>
      </c>
      <c r="AQ8" s="1535"/>
      <c r="AR8" s="1534"/>
      <c r="AS8" s="540"/>
      <c r="AU8" s="638"/>
      <c r="AV8" s="212"/>
    </row>
    <row r="9" spans="1:101" s="155" customFormat="1" ht="27.65" customHeight="1" x14ac:dyDescent="0.35">
      <c r="A9" s="1489"/>
      <c r="B9" s="1670" t="s">
        <v>79</v>
      </c>
      <c r="C9" s="1337" t="s">
        <v>76</v>
      </c>
      <c r="D9" s="1337" t="s">
        <v>77</v>
      </c>
      <c r="E9" s="1337" t="s">
        <v>813</v>
      </c>
      <c r="F9" s="1337" t="s">
        <v>78</v>
      </c>
      <c r="G9" s="1671"/>
      <c r="H9" s="1671"/>
      <c r="I9" s="1668" t="s">
        <v>1566</v>
      </c>
      <c r="J9" s="1984"/>
      <c r="K9" s="504" t="s">
        <v>56</v>
      </c>
      <c r="L9" s="516" t="s">
        <v>1695</v>
      </c>
      <c r="M9" s="1662"/>
      <c r="N9" s="504" t="s">
        <v>42</v>
      </c>
      <c r="O9" s="500"/>
      <c r="P9" s="500"/>
      <c r="Q9" s="809" t="s">
        <v>1660</v>
      </c>
      <c r="R9" s="809" t="s">
        <v>1668</v>
      </c>
      <c r="S9" s="504" t="s">
        <v>74</v>
      </c>
      <c r="T9" s="504" t="s">
        <v>74</v>
      </c>
      <c r="U9" s="1669"/>
      <c r="V9" s="277" t="s">
        <v>75</v>
      </c>
      <c r="W9" s="277">
        <v>34</v>
      </c>
      <c r="X9" s="277"/>
      <c r="Y9" s="186"/>
      <c r="Z9" s="186"/>
      <c r="AA9" s="277">
        <v>34</v>
      </c>
      <c r="AB9" s="277"/>
      <c r="AC9" s="277">
        <v>0</v>
      </c>
      <c r="AD9" s="277"/>
      <c r="AE9" s="1435">
        <v>34</v>
      </c>
      <c r="AF9" s="1156">
        <v>0</v>
      </c>
      <c r="AG9" s="232">
        <v>0</v>
      </c>
      <c r="AH9" s="1157">
        <v>0</v>
      </c>
      <c r="AI9" s="1185">
        <v>0</v>
      </c>
      <c r="AJ9" s="513">
        <v>0</v>
      </c>
      <c r="AK9" s="1186">
        <v>34</v>
      </c>
      <c r="AL9" s="1209">
        <v>0</v>
      </c>
      <c r="AM9" s="233">
        <v>0</v>
      </c>
      <c r="AN9" s="228">
        <v>0</v>
      </c>
      <c r="AO9" s="1210">
        <v>0</v>
      </c>
      <c r="AP9" s="1553">
        <v>0</v>
      </c>
      <c r="AQ9" s="1535"/>
      <c r="AR9" s="1534"/>
      <c r="AS9" s="540"/>
      <c r="AU9" s="638"/>
      <c r="AV9" s="212"/>
    </row>
    <row r="10" spans="1:101" s="155" customFormat="1" ht="27.65" customHeight="1" x14ac:dyDescent="0.35">
      <c r="A10" s="1489"/>
      <c r="B10" s="1663">
        <v>8</v>
      </c>
      <c r="C10" s="1337" t="s">
        <v>80</v>
      </c>
      <c r="D10" s="1337" t="s">
        <v>81</v>
      </c>
      <c r="E10" s="1337" t="s">
        <v>813</v>
      </c>
      <c r="F10" s="1337" t="s">
        <v>78</v>
      </c>
      <c r="G10" s="1667"/>
      <c r="H10" s="1667"/>
      <c r="I10" s="1668" t="s">
        <v>1566</v>
      </c>
      <c r="J10" s="1983">
        <v>8.8000000000000007</v>
      </c>
      <c r="K10" s="504" t="s">
        <v>56</v>
      </c>
      <c r="L10" s="516" t="s">
        <v>1695</v>
      </c>
      <c r="M10" s="1662"/>
      <c r="N10" s="504" t="s">
        <v>42</v>
      </c>
      <c r="O10" s="500"/>
      <c r="P10" s="500"/>
      <c r="Q10" s="809" t="s">
        <v>1660</v>
      </c>
      <c r="R10" s="809" t="s">
        <v>1668</v>
      </c>
      <c r="S10" s="504" t="s">
        <v>74</v>
      </c>
      <c r="T10" s="504" t="s">
        <v>74</v>
      </c>
      <c r="U10" s="1669"/>
      <c r="V10" s="277" t="s">
        <v>75</v>
      </c>
      <c r="W10" s="277">
        <v>101</v>
      </c>
      <c r="X10" s="277"/>
      <c r="Y10" s="186"/>
      <c r="Z10" s="186"/>
      <c r="AA10" s="277"/>
      <c r="AB10" s="277">
        <v>101</v>
      </c>
      <c r="AC10" s="277">
        <v>0</v>
      </c>
      <c r="AD10" s="277"/>
      <c r="AE10" s="1435">
        <v>101</v>
      </c>
      <c r="AF10" s="1000">
        <v>0</v>
      </c>
      <c r="AG10" s="159">
        <v>0</v>
      </c>
      <c r="AH10" s="1155">
        <v>0</v>
      </c>
      <c r="AI10" s="1183">
        <v>0</v>
      </c>
      <c r="AJ10" s="504">
        <v>0</v>
      </c>
      <c r="AK10" s="1184">
        <v>0</v>
      </c>
      <c r="AL10" s="1207">
        <v>19</v>
      </c>
      <c r="AM10" s="162">
        <v>40</v>
      </c>
      <c r="AN10" s="158">
        <v>40</v>
      </c>
      <c r="AO10" s="1208">
        <v>2</v>
      </c>
      <c r="AP10" s="1552">
        <v>0</v>
      </c>
      <c r="AQ10" s="1535"/>
      <c r="AR10" s="1534"/>
      <c r="AS10" s="540"/>
      <c r="AU10" s="638"/>
      <c r="AV10" s="212"/>
    </row>
    <row r="11" spans="1:101" s="114" customFormat="1" ht="27.65" customHeight="1" x14ac:dyDescent="0.35">
      <c r="A11" s="116"/>
      <c r="B11" s="1663" t="s">
        <v>82</v>
      </c>
      <c r="C11" s="1337" t="s">
        <v>80</v>
      </c>
      <c r="D11" s="1337" t="s">
        <v>77</v>
      </c>
      <c r="E11" s="1337" t="s">
        <v>813</v>
      </c>
      <c r="F11" s="1337" t="s">
        <v>78</v>
      </c>
      <c r="G11" s="1671"/>
      <c r="H11" s="1671"/>
      <c r="I11" s="1668" t="s">
        <v>1566</v>
      </c>
      <c r="J11" s="1984"/>
      <c r="K11" s="504" t="s">
        <v>56</v>
      </c>
      <c r="L11" s="516" t="s">
        <v>1695</v>
      </c>
      <c r="M11" s="1662"/>
      <c r="N11" s="504" t="s">
        <v>42</v>
      </c>
      <c r="O11" s="500"/>
      <c r="P11" s="500"/>
      <c r="Q11" s="809" t="s">
        <v>1660</v>
      </c>
      <c r="R11" s="809" t="s">
        <v>1668</v>
      </c>
      <c r="S11" s="504" t="s">
        <v>74</v>
      </c>
      <c r="T11" s="504" t="s">
        <v>74</v>
      </c>
      <c r="U11" s="1669"/>
      <c r="V11" s="277" t="s">
        <v>75</v>
      </c>
      <c r="W11" s="530">
        <v>34</v>
      </c>
      <c r="X11" s="530"/>
      <c r="Y11" s="186"/>
      <c r="Z11" s="186"/>
      <c r="AA11" s="277">
        <v>34</v>
      </c>
      <c r="AB11" s="186"/>
      <c r="AC11" s="277">
        <v>0</v>
      </c>
      <c r="AD11" s="277"/>
      <c r="AE11" s="1435">
        <v>34</v>
      </c>
      <c r="AF11" s="1156">
        <v>0</v>
      </c>
      <c r="AG11" s="232">
        <v>0</v>
      </c>
      <c r="AH11" s="1157">
        <v>0</v>
      </c>
      <c r="AI11" s="1185">
        <v>0</v>
      </c>
      <c r="AJ11" s="513">
        <v>0</v>
      </c>
      <c r="AK11" s="1186">
        <v>0</v>
      </c>
      <c r="AL11" s="1209">
        <v>0</v>
      </c>
      <c r="AM11" s="233">
        <v>34</v>
      </c>
      <c r="AN11" s="228">
        <v>0</v>
      </c>
      <c r="AO11" s="1210">
        <v>0</v>
      </c>
      <c r="AP11" s="1553">
        <v>0</v>
      </c>
      <c r="AQ11" s="1535"/>
      <c r="AR11" s="1534"/>
      <c r="AS11" s="540"/>
      <c r="AT11" s="155"/>
      <c r="AU11" s="638"/>
      <c r="AV11" s="212"/>
    </row>
    <row r="12" spans="1:101" s="114" customFormat="1" ht="27.65" customHeight="1" x14ac:dyDescent="0.35">
      <c r="B12" s="1672" t="s">
        <v>130</v>
      </c>
      <c r="C12" s="1672" t="s">
        <v>131</v>
      </c>
      <c r="D12" s="1337" t="s">
        <v>132</v>
      </c>
      <c r="E12" s="1676" t="s">
        <v>1546</v>
      </c>
      <c r="F12" s="1337" t="s">
        <v>133</v>
      </c>
      <c r="G12" s="1337"/>
      <c r="H12" s="1337"/>
      <c r="I12" s="1668" t="s">
        <v>1566</v>
      </c>
      <c r="J12" s="1677">
        <v>4.4000000000000004</v>
      </c>
      <c r="K12" s="1674" t="s">
        <v>55</v>
      </c>
      <c r="L12" s="516" t="s">
        <v>1695</v>
      </c>
      <c r="M12" s="1674"/>
      <c r="N12" s="504" t="s">
        <v>120</v>
      </c>
      <c r="O12" s="504">
        <v>243</v>
      </c>
      <c r="P12" s="504" t="s">
        <v>121</v>
      </c>
      <c r="Q12" s="809" t="s">
        <v>1660</v>
      </c>
      <c r="R12" s="809" t="s">
        <v>1672</v>
      </c>
      <c r="S12" s="504" t="s">
        <v>74</v>
      </c>
      <c r="T12" s="504" t="s">
        <v>134</v>
      </c>
      <c r="U12" s="1678"/>
      <c r="V12" s="360" t="s">
        <v>75</v>
      </c>
      <c r="W12" s="306">
        <v>65</v>
      </c>
      <c r="X12" s="306"/>
      <c r="Y12" s="306"/>
      <c r="Z12" s="306"/>
      <c r="AA12" s="306">
        <v>65</v>
      </c>
      <c r="AB12" s="306">
        <v>0</v>
      </c>
      <c r="AC12" s="277">
        <v>0</v>
      </c>
      <c r="AD12" s="277"/>
      <c r="AE12" s="1435">
        <v>65</v>
      </c>
      <c r="AF12" s="1160">
        <v>0</v>
      </c>
      <c r="AG12" s="234">
        <v>0</v>
      </c>
      <c r="AH12" s="1161">
        <v>0</v>
      </c>
      <c r="AI12" s="1188">
        <v>0</v>
      </c>
      <c r="AJ12" s="515">
        <v>65</v>
      </c>
      <c r="AK12" s="1186">
        <v>0</v>
      </c>
      <c r="AL12" s="1213">
        <v>0</v>
      </c>
      <c r="AM12" s="228">
        <v>0</v>
      </c>
      <c r="AN12" s="228">
        <v>0</v>
      </c>
      <c r="AO12" s="1210">
        <v>0</v>
      </c>
      <c r="AP12" s="1555">
        <v>0</v>
      </c>
      <c r="AQ12" s="1537"/>
      <c r="AR12" s="1527"/>
      <c r="AS12" s="540"/>
      <c r="AT12" s="155"/>
      <c r="AU12" s="638"/>
      <c r="AV12" s="212"/>
    </row>
    <row r="13" spans="1:101" s="114" customFormat="1" ht="27.65" customHeight="1" x14ac:dyDescent="0.35">
      <c r="A13" s="116"/>
      <c r="B13" s="1679" t="s">
        <v>193</v>
      </c>
      <c r="C13" s="1675" t="s">
        <v>194</v>
      </c>
      <c r="D13" s="1676" t="s">
        <v>195</v>
      </c>
      <c r="E13" s="1676" t="s">
        <v>1548</v>
      </c>
      <c r="F13" s="1676" t="s">
        <v>189</v>
      </c>
      <c r="G13" s="1680"/>
      <c r="H13" s="1680"/>
      <c r="I13" s="1668" t="s">
        <v>1566</v>
      </c>
      <c r="J13" s="1977">
        <v>6.2</v>
      </c>
      <c r="K13" s="516" t="s">
        <v>56</v>
      </c>
      <c r="L13" s="516" t="s">
        <v>1695</v>
      </c>
      <c r="M13" s="1662"/>
      <c r="N13" s="504" t="s">
        <v>86</v>
      </c>
      <c r="O13" s="504">
        <v>263</v>
      </c>
      <c r="P13" s="504" t="s">
        <v>190</v>
      </c>
      <c r="Q13" s="809" t="s">
        <v>1660</v>
      </c>
      <c r="R13" s="809" t="s">
        <v>1674</v>
      </c>
      <c r="S13" s="504"/>
      <c r="T13" s="809" t="s">
        <v>1651</v>
      </c>
      <c r="U13" s="1681"/>
      <c r="V13" s="278" t="s">
        <v>75</v>
      </c>
      <c r="W13" s="278">
        <v>73</v>
      </c>
      <c r="X13" s="278"/>
      <c r="Y13" s="278"/>
      <c r="Z13" s="278"/>
      <c r="AA13" s="278">
        <v>0</v>
      </c>
      <c r="AB13" s="278">
        <v>73</v>
      </c>
      <c r="AC13" s="277">
        <v>0</v>
      </c>
      <c r="AD13" s="277"/>
      <c r="AE13" s="1435">
        <f t="shared" ref="AE13:AE21" si="0">W13-AC13</f>
        <v>73</v>
      </c>
      <c r="AF13" s="1162">
        <v>0</v>
      </c>
      <c r="AG13" s="160">
        <v>0</v>
      </c>
      <c r="AH13" s="1163">
        <v>0</v>
      </c>
      <c r="AI13" s="1189">
        <v>24</v>
      </c>
      <c r="AJ13" s="516">
        <v>24</v>
      </c>
      <c r="AK13" s="1184">
        <v>25</v>
      </c>
      <c r="AL13" s="1215">
        <v>0</v>
      </c>
      <c r="AM13" s="161">
        <v>0</v>
      </c>
      <c r="AN13" s="158">
        <v>0</v>
      </c>
      <c r="AO13" s="1208">
        <v>0</v>
      </c>
      <c r="AP13" s="1232">
        <v>0</v>
      </c>
      <c r="AQ13" s="1538"/>
      <c r="AR13" s="1534"/>
      <c r="AS13" s="540"/>
      <c r="AT13" s="155"/>
      <c r="AU13" s="638"/>
      <c r="AV13" s="212"/>
    </row>
    <row r="14" spans="1:101" s="114" customFormat="1" ht="27.65" customHeight="1" x14ac:dyDescent="0.35">
      <c r="A14" s="116"/>
      <c r="B14" s="1679" t="s">
        <v>197</v>
      </c>
      <c r="C14" s="1675" t="s">
        <v>194</v>
      </c>
      <c r="D14" s="1676" t="s">
        <v>195</v>
      </c>
      <c r="E14" s="1676" t="s">
        <v>1548</v>
      </c>
      <c r="F14" s="1676" t="s">
        <v>189</v>
      </c>
      <c r="G14" s="1682"/>
      <c r="H14" s="1682"/>
      <c r="I14" s="1668" t="s">
        <v>1566</v>
      </c>
      <c r="J14" s="1978"/>
      <c r="K14" s="516" t="s">
        <v>56</v>
      </c>
      <c r="L14" s="516" t="s">
        <v>1695</v>
      </c>
      <c r="M14" s="1662"/>
      <c r="N14" s="504" t="s">
        <v>86</v>
      </c>
      <c r="O14" s="504">
        <v>263</v>
      </c>
      <c r="P14" s="504" t="s">
        <v>190</v>
      </c>
      <c r="Q14" s="809" t="s">
        <v>1660</v>
      </c>
      <c r="R14" s="809" t="s">
        <v>1674</v>
      </c>
      <c r="S14" s="504"/>
      <c r="T14" s="809" t="s">
        <v>1651</v>
      </c>
      <c r="U14" s="1681"/>
      <c r="V14" s="278" t="s">
        <v>75</v>
      </c>
      <c r="W14" s="278">
        <v>25</v>
      </c>
      <c r="X14" s="278"/>
      <c r="Y14" s="278"/>
      <c r="Z14" s="278"/>
      <c r="AA14" s="278">
        <v>25</v>
      </c>
      <c r="AB14" s="278">
        <v>0</v>
      </c>
      <c r="AC14" s="277">
        <v>0</v>
      </c>
      <c r="AD14" s="277"/>
      <c r="AE14" s="1435">
        <f t="shared" si="0"/>
        <v>25</v>
      </c>
      <c r="AF14" s="1164">
        <v>0</v>
      </c>
      <c r="AG14" s="225">
        <v>0</v>
      </c>
      <c r="AH14" s="1165">
        <v>0</v>
      </c>
      <c r="AI14" s="1190">
        <v>25</v>
      </c>
      <c r="AJ14" s="517">
        <v>0</v>
      </c>
      <c r="AK14" s="1186">
        <v>0</v>
      </c>
      <c r="AL14" s="1217">
        <v>0</v>
      </c>
      <c r="AM14" s="227">
        <v>0</v>
      </c>
      <c r="AN14" s="228">
        <v>0</v>
      </c>
      <c r="AO14" s="1210">
        <v>0</v>
      </c>
      <c r="AP14" s="1555">
        <v>0</v>
      </c>
      <c r="AQ14" s="1538"/>
      <c r="AR14" s="1534"/>
      <c r="AS14" s="540"/>
      <c r="AT14" s="155"/>
      <c r="AU14" s="638"/>
      <c r="AV14" s="212"/>
    </row>
    <row r="15" spans="1:101" s="165" customFormat="1" ht="27.65" customHeight="1" x14ac:dyDescent="0.35">
      <c r="A15" s="163"/>
      <c r="B15" s="1679" t="s">
        <v>198</v>
      </c>
      <c r="C15" s="1675" t="s">
        <v>199</v>
      </c>
      <c r="D15" s="1676" t="s">
        <v>200</v>
      </c>
      <c r="E15" s="1676" t="s">
        <v>1548</v>
      </c>
      <c r="F15" s="1676" t="s">
        <v>201</v>
      </c>
      <c r="G15" s="1680"/>
      <c r="H15" s="1680"/>
      <c r="I15" s="1668" t="s">
        <v>1566</v>
      </c>
      <c r="J15" s="1977">
        <v>2.58</v>
      </c>
      <c r="K15" s="516" t="s">
        <v>56</v>
      </c>
      <c r="L15" s="516" t="s">
        <v>1695</v>
      </c>
      <c r="M15" s="1662"/>
      <c r="N15" s="504" t="s">
        <v>42</v>
      </c>
      <c r="O15" s="504">
        <v>263</v>
      </c>
      <c r="P15" s="504" t="s">
        <v>190</v>
      </c>
      <c r="Q15" s="809" t="s">
        <v>1660</v>
      </c>
      <c r="R15" s="809" t="s">
        <v>1674</v>
      </c>
      <c r="S15" s="504"/>
      <c r="T15" s="809" t="s">
        <v>202</v>
      </c>
      <c r="U15" s="1681"/>
      <c r="V15" s="278" t="s">
        <v>75</v>
      </c>
      <c r="W15" s="278">
        <v>46</v>
      </c>
      <c r="X15" s="278"/>
      <c r="Y15" s="278"/>
      <c r="Z15" s="278"/>
      <c r="AA15" s="278">
        <v>0</v>
      </c>
      <c r="AB15" s="278">
        <v>46</v>
      </c>
      <c r="AC15" s="277">
        <v>0</v>
      </c>
      <c r="AD15" s="277"/>
      <c r="AE15" s="1435">
        <f t="shared" si="0"/>
        <v>46</v>
      </c>
      <c r="AF15" s="1162">
        <v>0</v>
      </c>
      <c r="AG15" s="160">
        <v>0</v>
      </c>
      <c r="AH15" s="1163">
        <v>23</v>
      </c>
      <c r="AI15" s="1189">
        <v>23</v>
      </c>
      <c r="AJ15" s="516">
        <v>0</v>
      </c>
      <c r="AK15" s="1184">
        <v>0</v>
      </c>
      <c r="AL15" s="1215">
        <v>0</v>
      </c>
      <c r="AM15" s="161">
        <v>0</v>
      </c>
      <c r="AN15" s="158">
        <v>0</v>
      </c>
      <c r="AO15" s="1208">
        <v>0</v>
      </c>
      <c r="AP15" s="1232">
        <v>0</v>
      </c>
      <c r="AQ15" s="1538"/>
      <c r="AR15" s="1534"/>
      <c r="AS15" s="540"/>
      <c r="AT15" s="155"/>
      <c r="AU15" s="638"/>
      <c r="AV15" s="212"/>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row>
    <row r="16" spans="1:101" s="165" customFormat="1" ht="29.15" customHeight="1" x14ac:dyDescent="0.35">
      <c r="A16" s="163"/>
      <c r="B16" s="1679" t="s">
        <v>203</v>
      </c>
      <c r="C16" s="1675" t="s">
        <v>199</v>
      </c>
      <c r="D16" s="1676" t="s">
        <v>200</v>
      </c>
      <c r="E16" s="1676" t="s">
        <v>1548</v>
      </c>
      <c r="F16" s="1676" t="s">
        <v>201</v>
      </c>
      <c r="G16" s="1682"/>
      <c r="H16" s="1682"/>
      <c r="I16" s="1668" t="s">
        <v>1566</v>
      </c>
      <c r="J16" s="1978"/>
      <c r="K16" s="516" t="s">
        <v>56</v>
      </c>
      <c r="L16" s="516" t="s">
        <v>1695</v>
      </c>
      <c r="M16" s="1662"/>
      <c r="N16" s="504" t="s">
        <v>42</v>
      </c>
      <c r="O16" s="504">
        <v>263</v>
      </c>
      <c r="P16" s="504" t="s">
        <v>190</v>
      </c>
      <c r="Q16" s="809" t="s">
        <v>1660</v>
      </c>
      <c r="R16" s="809" t="s">
        <v>1674</v>
      </c>
      <c r="S16" s="504"/>
      <c r="T16" s="809" t="s">
        <v>202</v>
      </c>
      <c r="U16" s="1681"/>
      <c r="V16" s="278" t="s">
        <v>75</v>
      </c>
      <c r="W16" s="278">
        <v>15</v>
      </c>
      <c r="X16" s="278"/>
      <c r="Y16" s="278"/>
      <c r="Z16" s="278"/>
      <c r="AA16" s="278">
        <v>15</v>
      </c>
      <c r="AB16" s="278">
        <v>0</v>
      </c>
      <c r="AC16" s="277">
        <v>0</v>
      </c>
      <c r="AD16" s="277"/>
      <c r="AE16" s="1435">
        <f t="shared" si="0"/>
        <v>15</v>
      </c>
      <c r="AF16" s="1164">
        <v>0</v>
      </c>
      <c r="AG16" s="225">
        <v>0</v>
      </c>
      <c r="AH16" s="1165">
        <v>0</v>
      </c>
      <c r="AI16" s="1190">
        <v>15</v>
      </c>
      <c r="AJ16" s="517">
        <v>0</v>
      </c>
      <c r="AK16" s="1186">
        <v>0</v>
      </c>
      <c r="AL16" s="1217">
        <v>0</v>
      </c>
      <c r="AM16" s="227">
        <v>0</v>
      </c>
      <c r="AN16" s="228">
        <v>0</v>
      </c>
      <c r="AO16" s="1210">
        <v>0</v>
      </c>
      <c r="AP16" s="1555">
        <v>0</v>
      </c>
      <c r="AQ16" s="1538"/>
      <c r="AR16" s="1534"/>
      <c r="AS16" s="540"/>
      <c r="AT16" s="155"/>
      <c r="AU16" s="638"/>
      <c r="AV16" s="212"/>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row>
    <row r="17" spans="1:101" s="114" customFormat="1" ht="30" customHeight="1" x14ac:dyDescent="0.35">
      <c r="A17" s="116"/>
      <c r="B17" s="1675" t="s">
        <v>1529</v>
      </c>
      <c r="C17" s="1675" t="s">
        <v>205</v>
      </c>
      <c r="D17" s="1676" t="s">
        <v>206</v>
      </c>
      <c r="E17" s="1676" t="s">
        <v>208</v>
      </c>
      <c r="F17" s="1337" t="s">
        <v>1720</v>
      </c>
      <c r="G17" s="1667"/>
      <c r="H17" s="1667"/>
      <c r="I17" s="1668" t="s">
        <v>1566</v>
      </c>
      <c r="J17" s="1683">
        <v>31.8</v>
      </c>
      <c r="K17" s="516" t="s">
        <v>56</v>
      </c>
      <c r="L17" s="516" t="s">
        <v>1695</v>
      </c>
      <c r="M17" s="1684" t="s">
        <v>1722</v>
      </c>
      <c r="N17" s="504" t="s">
        <v>86</v>
      </c>
      <c r="O17" s="504">
        <v>271</v>
      </c>
      <c r="P17" s="504" t="s">
        <v>208</v>
      </c>
      <c r="Q17" s="809" t="s">
        <v>1660</v>
      </c>
      <c r="R17" s="809" t="s">
        <v>1672</v>
      </c>
      <c r="S17" s="504"/>
      <c r="T17" s="809" t="s">
        <v>209</v>
      </c>
      <c r="U17" s="1681"/>
      <c r="V17" s="278" t="s">
        <v>75</v>
      </c>
      <c r="W17" s="278">
        <v>442</v>
      </c>
      <c r="X17" s="278">
        <v>120</v>
      </c>
      <c r="Y17" s="278"/>
      <c r="Z17" s="278"/>
      <c r="AA17" s="278">
        <v>0</v>
      </c>
      <c r="AB17" s="278">
        <v>442</v>
      </c>
      <c r="AC17" s="277">
        <v>0</v>
      </c>
      <c r="AD17" s="277"/>
      <c r="AE17" s="1435">
        <f t="shared" si="0"/>
        <v>442</v>
      </c>
      <c r="AF17" s="1162">
        <v>0</v>
      </c>
      <c r="AG17" s="160">
        <v>0</v>
      </c>
      <c r="AH17" s="1163">
        <v>0</v>
      </c>
      <c r="AI17" s="1189">
        <v>36</v>
      </c>
      <c r="AJ17" s="516">
        <v>60</v>
      </c>
      <c r="AK17" s="1184">
        <v>72</v>
      </c>
      <c r="AL17" s="1215">
        <v>72</v>
      </c>
      <c r="AM17" s="161">
        <v>72</v>
      </c>
      <c r="AN17" s="158">
        <v>72</v>
      </c>
      <c r="AO17" s="1208">
        <v>58</v>
      </c>
      <c r="AP17" s="1232">
        <v>0</v>
      </c>
      <c r="AQ17" s="1537"/>
      <c r="AR17" s="1534"/>
      <c r="AS17" s="540"/>
      <c r="AT17" s="155"/>
      <c r="AU17" s="638"/>
      <c r="AV17" s="212"/>
    </row>
    <row r="18" spans="1:101" s="114" customFormat="1" ht="27.65" customHeight="1" x14ac:dyDescent="0.35">
      <c r="A18" s="116"/>
      <c r="B18" s="1675" t="s">
        <v>1530</v>
      </c>
      <c r="C18" s="1675" t="s">
        <v>205</v>
      </c>
      <c r="D18" s="1676" t="s">
        <v>206</v>
      </c>
      <c r="E18" s="1676" t="s">
        <v>208</v>
      </c>
      <c r="F18" s="1337" t="s">
        <v>1720</v>
      </c>
      <c r="G18" s="1671"/>
      <c r="H18" s="1671"/>
      <c r="I18" s="1668" t="s">
        <v>1566</v>
      </c>
      <c r="J18" s="1685"/>
      <c r="K18" s="516" t="s">
        <v>56</v>
      </c>
      <c r="L18" s="516" t="s">
        <v>1695</v>
      </c>
      <c r="M18" s="1684" t="s">
        <v>1722</v>
      </c>
      <c r="N18" s="504" t="s">
        <v>86</v>
      </c>
      <c r="O18" s="504">
        <v>271</v>
      </c>
      <c r="P18" s="504" t="s">
        <v>208</v>
      </c>
      <c r="Q18" s="809" t="s">
        <v>1660</v>
      </c>
      <c r="R18" s="809" t="s">
        <v>1672</v>
      </c>
      <c r="S18" s="504"/>
      <c r="T18" s="809" t="s">
        <v>209</v>
      </c>
      <c r="U18" s="1681"/>
      <c r="V18" s="278" t="s">
        <v>75</v>
      </c>
      <c r="W18" s="278">
        <v>148</v>
      </c>
      <c r="X18" s="278">
        <v>40</v>
      </c>
      <c r="Y18" s="278"/>
      <c r="Z18" s="278"/>
      <c r="AA18" s="278">
        <v>148</v>
      </c>
      <c r="AB18" s="278">
        <v>0</v>
      </c>
      <c r="AC18" s="277">
        <v>0</v>
      </c>
      <c r="AD18" s="277"/>
      <c r="AE18" s="1435">
        <f t="shared" si="0"/>
        <v>148</v>
      </c>
      <c r="AF18" s="1164">
        <v>0</v>
      </c>
      <c r="AG18" s="225">
        <v>0</v>
      </c>
      <c r="AH18" s="1165">
        <v>0</v>
      </c>
      <c r="AI18" s="1190">
        <v>0</v>
      </c>
      <c r="AJ18" s="517">
        <v>0</v>
      </c>
      <c r="AK18" s="1186">
        <v>25</v>
      </c>
      <c r="AL18" s="1217">
        <v>25</v>
      </c>
      <c r="AM18" s="227">
        <v>25</v>
      </c>
      <c r="AN18" s="228">
        <v>25</v>
      </c>
      <c r="AO18" s="1210">
        <v>48</v>
      </c>
      <c r="AP18" s="1555">
        <v>0</v>
      </c>
      <c r="AQ18" s="1537"/>
      <c r="AR18" s="1534"/>
      <c r="AS18" s="540"/>
      <c r="AT18" s="155"/>
      <c r="AU18" s="638"/>
      <c r="AV18" s="212"/>
    </row>
    <row r="19" spans="1:101" s="165" customFormat="1" ht="27.65" customHeight="1" x14ac:dyDescent="0.35">
      <c r="A19" s="169"/>
      <c r="B19" s="1675" t="s">
        <v>1636</v>
      </c>
      <c r="C19" s="1675" t="s">
        <v>305</v>
      </c>
      <c r="D19" s="1686" t="s">
        <v>1637</v>
      </c>
      <c r="E19" s="1676" t="s">
        <v>285</v>
      </c>
      <c r="F19" s="1676" t="s">
        <v>1638</v>
      </c>
      <c r="G19" s="1676"/>
      <c r="H19" s="1676"/>
      <c r="I19" s="1668">
        <v>2025</v>
      </c>
      <c r="J19" s="1687">
        <v>0.28000000000000003</v>
      </c>
      <c r="K19" s="516" t="s">
        <v>55</v>
      </c>
      <c r="L19" s="1674" t="s">
        <v>1695</v>
      </c>
      <c r="M19" s="1662"/>
      <c r="N19" s="504" t="s">
        <v>42</v>
      </c>
      <c r="O19" s="504"/>
      <c r="P19" s="504"/>
      <c r="Q19" s="809" t="s">
        <v>1660</v>
      </c>
      <c r="R19" s="809" t="s">
        <v>1674</v>
      </c>
      <c r="S19" s="504" t="s">
        <v>87</v>
      </c>
      <c r="T19" s="809" t="s">
        <v>1639</v>
      </c>
      <c r="U19" s="1681"/>
      <c r="V19" s="278" t="s">
        <v>75</v>
      </c>
      <c r="W19" s="278">
        <v>4</v>
      </c>
      <c r="X19" s="278"/>
      <c r="Y19" s="278">
        <v>4</v>
      </c>
      <c r="Z19" s="278"/>
      <c r="AA19" s="278"/>
      <c r="AB19" s="278">
        <v>4</v>
      </c>
      <c r="AC19" s="277">
        <v>0</v>
      </c>
      <c r="AD19" s="277"/>
      <c r="AE19" s="1435">
        <f t="shared" si="0"/>
        <v>4</v>
      </c>
      <c r="AF19" s="1162">
        <v>0</v>
      </c>
      <c r="AG19" s="160">
        <v>0</v>
      </c>
      <c r="AH19" s="1163">
        <v>0</v>
      </c>
      <c r="AI19" s="1189">
        <v>4</v>
      </c>
      <c r="AJ19" s="516">
        <v>0</v>
      </c>
      <c r="AK19" s="1184">
        <v>0</v>
      </c>
      <c r="AL19" s="1215">
        <v>0</v>
      </c>
      <c r="AM19" s="161">
        <v>0</v>
      </c>
      <c r="AN19" s="158">
        <v>0</v>
      </c>
      <c r="AO19" s="1208">
        <v>0</v>
      </c>
      <c r="AP19" s="1557">
        <v>0</v>
      </c>
      <c r="AQ19" s="1541"/>
      <c r="AR19" s="1534"/>
      <c r="AS19" s="540"/>
      <c r="AT19" s="155"/>
      <c r="AU19" s="638"/>
      <c r="AV19" s="212"/>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row>
    <row r="20" spans="1:101" s="114" customFormat="1" ht="27.65" customHeight="1" x14ac:dyDescent="0.35">
      <c r="A20" s="116"/>
      <c r="B20" s="1675" t="s">
        <v>1711</v>
      </c>
      <c r="C20" s="1675" t="s">
        <v>1058</v>
      </c>
      <c r="D20" s="1686" t="s">
        <v>1713</v>
      </c>
      <c r="E20" s="1676" t="s">
        <v>285</v>
      </c>
      <c r="F20" s="1676" t="s">
        <v>417</v>
      </c>
      <c r="G20" s="1676"/>
      <c r="H20" s="1676"/>
      <c r="I20" s="1668">
        <v>2025</v>
      </c>
      <c r="J20" s="1687"/>
      <c r="K20" s="516" t="s">
        <v>56</v>
      </c>
      <c r="L20" s="1674" t="s">
        <v>1695</v>
      </c>
      <c r="M20" s="1662"/>
      <c r="N20" s="504" t="s">
        <v>319</v>
      </c>
      <c r="O20" s="504"/>
      <c r="P20" s="504"/>
      <c r="Q20" s="809" t="s">
        <v>1660</v>
      </c>
      <c r="R20" s="809" t="s">
        <v>1680</v>
      </c>
      <c r="S20" s="516" t="s">
        <v>114</v>
      </c>
      <c r="T20" s="504" t="s">
        <v>1714</v>
      </c>
      <c r="U20" s="1681"/>
      <c r="V20" s="278" t="s">
        <v>75</v>
      </c>
      <c r="W20" s="305">
        <v>31</v>
      </c>
      <c r="X20" s="305"/>
      <c r="Y20" s="278">
        <v>31</v>
      </c>
      <c r="Z20" s="278"/>
      <c r="AA20" s="278">
        <v>0</v>
      </c>
      <c r="AB20" s="305">
        <v>31</v>
      </c>
      <c r="AC20" s="277">
        <v>0</v>
      </c>
      <c r="AD20" s="277"/>
      <c r="AE20" s="1435">
        <f t="shared" si="0"/>
        <v>31</v>
      </c>
      <c r="AF20" s="1162">
        <v>0</v>
      </c>
      <c r="AG20" s="160">
        <v>0</v>
      </c>
      <c r="AH20" s="1163">
        <v>31</v>
      </c>
      <c r="AI20" s="1189">
        <v>0</v>
      </c>
      <c r="AJ20" s="516">
        <v>0</v>
      </c>
      <c r="AK20" s="1184">
        <v>0</v>
      </c>
      <c r="AL20" s="1215">
        <v>0</v>
      </c>
      <c r="AM20" s="161">
        <v>0</v>
      </c>
      <c r="AN20" s="158">
        <v>0</v>
      </c>
      <c r="AO20" s="1208">
        <v>0</v>
      </c>
      <c r="AP20" s="1232">
        <v>0</v>
      </c>
      <c r="AQ20" s="1543"/>
      <c r="AR20" s="1534"/>
      <c r="AS20" s="540"/>
      <c r="AT20" s="155"/>
      <c r="AU20" s="638"/>
      <c r="AV20" s="212"/>
    </row>
    <row r="21" spans="1:101" s="114" customFormat="1" ht="27.65" customHeight="1" x14ac:dyDescent="0.35">
      <c r="A21" s="116"/>
      <c r="B21" s="1675" t="s">
        <v>1712</v>
      </c>
      <c r="C21" s="1675" t="s">
        <v>1058</v>
      </c>
      <c r="D21" s="1686" t="s">
        <v>1710</v>
      </c>
      <c r="E21" s="1676" t="s">
        <v>285</v>
      </c>
      <c r="F21" s="1676" t="s">
        <v>417</v>
      </c>
      <c r="G21" s="1676"/>
      <c r="H21" s="1676"/>
      <c r="I21" s="1668">
        <v>2025</v>
      </c>
      <c r="J21" s="1687"/>
      <c r="K21" s="516" t="s">
        <v>56</v>
      </c>
      <c r="L21" s="1674" t="s">
        <v>1695</v>
      </c>
      <c r="M21" s="1662"/>
      <c r="N21" s="504" t="s">
        <v>319</v>
      </c>
      <c r="O21" s="504"/>
      <c r="P21" s="504"/>
      <c r="Q21" s="809" t="s">
        <v>1660</v>
      </c>
      <c r="R21" s="809" t="s">
        <v>1680</v>
      </c>
      <c r="S21" s="516" t="s">
        <v>114</v>
      </c>
      <c r="T21" s="504" t="s">
        <v>1714</v>
      </c>
      <c r="U21" s="1681"/>
      <c r="V21" s="278" t="s">
        <v>75</v>
      </c>
      <c r="W21" s="305">
        <v>10</v>
      </c>
      <c r="X21" s="305"/>
      <c r="Y21" s="278">
        <v>8</v>
      </c>
      <c r="Z21" s="278"/>
      <c r="AA21" s="278">
        <v>10</v>
      </c>
      <c r="AB21" s="305">
        <v>0</v>
      </c>
      <c r="AC21" s="277">
        <v>0</v>
      </c>
      <c r="AD21" s="277"/>
      <c r="AE21" s="1435">
        <f t="shared" si="0"/>
        <v>10</v>
      </c>
      <c r="AF21" s="1164">
        <v>0</v>
      </c>
      <c r="AG21" s="225">
        <v>0</v>
      </c>
      <c r="AH21" s="1165">
        <v>10</v>
      </c>
      <c r="AI21" s="1190">
        <v>0</v>
      </c>
      <c r="AJ21" s="517">
        <v>0</v>
      </c>
      <c r="AK21" s="1186">
        <v>0</v>
      </c>
      <c r="AL21" s="1217">
        <v>0</v>
      </c>
      <c r="AM21" s="227">
        <v>0</v>
      </c>
      <c r="AN21" s="228">
        <v>0</v>
      </c>
      <c r="AO21" s="1210">
        <v>0</v>
      </c>
      <c r="AP21" s="1555">
        <v>0</v>
      </c>
      <c r="AQ21" s="1543"/>
      <c r="AR21" s="1534"/>
      <c r="AS21" s="540"/>
      <c r="AT21" s="155"/>
      <c r="AU21" s="638"/>
      <c r="AV21" s="212"/>
    </row>
    <row r="22" spans="1:101" s="114" customFormat="1" ht="27.65" customHeight="1" x14ac:dyDescent="0.35">
      <c r="B22" s="1688" t="s">
        <v>1512</v>
      </c>
      <c r="C22" s="1675" t="s">
        <v>433</v>
      </c>
      <c r="D22" s="1676" t="s">
        <v>434</v>
      </c>
      <c r="E22" s="1676" t="s">
        <v>1553</v>
      </c>
      <c r="F22" s="1673" t="s">
        <v>435</v>
      </c>
      <c r="G22" s="1689"/>
      <c r="H22" s="1689"/>
      <c r="I22" s="1668" t="s">
        <v>1566</v>
      </c>
      <c r="J22" s="1977">
        <v>3.22</v>
      </c>
      <c r="K22" s="516" t="s">
        <v>56</v>
      </c>
      <c r="L22" s="1674" t="s">
        <v>1695</v>
      </c>
      <c r="M22" s="1662"/>
      <c r="N22" s="504" t="s">
        <v>86</v>
      </c>
      <c r="O22" s="504">
        <v>227</v>
      </c>
      <c r="P22" s="809" t="s">
        <v>436</v>
      </c>
      <c r="Q22" s="809" t="s">
        <v>1660</v>
      </c>
      <c r="R22" s="809" t="s">
        <v>1688</v>
      </c>
      <c r="S22" s="504" t="s">
        <v>437</v>
      </c>
      <c r="T22" s="504" t="s">
        <v>438</v>
      </c>
      <c r="U22" s="1681"/>
      <c r="V22" s="278" t="s">
        <v>75</v>
      </c>
      <c r="W22" s="278">
        <v>58</v>
      </c>
      <c r="X22" s="278"/>
      <c r="Y22" s="278"/>
      <c r="Z22" s="278"/>
      <c r="AA22" s="278">
        <v>0</v>
      </c>
      <c r="AB22" s="278">
        <v>58</v>
      </c>
      <c r="AC22" s="277">
        <v>0</v>
      </c>
      <c r="AD22" s="277"/>
      <c r="AE22" s="1435">
        <v>58</v>
      </c>
      <c r="AF22" s="1162">
        <v>0</v>
      </c>
      <c r="AG22" s="160">
        <v>0</v>
      </c>
      <c r="AH22" s="1163">
        <v>15</v>
      </c>
      <c r="AI22" s="1189">
        <v>25</v>
      </c>
      <c r="AJ22" s="516">
        <v>18</v>
      </c>
      <c r="AK22" s="1184">
        <v>0</v>
      </c>
      <c r="AL22" s="1215">
        <v>0</v>
      </c>
      <c r="AM22" s="161">
        <v>0</v>
      </c>
      <c r="AN22" s="158">
        <v>0</v>
      </c>
      <c r="AO22" s="1208">
        <v>0</v>
      </c>
      <c r="AP22" s="1232">
        <v>0</v>
      </c>
      <c r="AQ22" s="1537"/>
      <c r="AR22" s="1534"/>
      <c r="AS22" s="540"/>
      <c r="AT22" s="155"/>
      <c r="AU22" s="638"/>
      <c r="AV22" s="212"/>
    </row>
    <row r="23" spans="1:101" s="114" customFormat="1" ht="27.65" customHeight="1" x14ac:dyDescent="0.35">
      <c r="B23" s="1688" t="s">
        <v>1513</v>
      </c>
      <c r="C23" s="1675" t="s">
        <v>433</v>
      </c>
      <c r="D23" s="1676" t="s">
        <v>434</v>
      </c>
      <c r="E23" s="1676" t="s">
        <v>1553</v>
      </c>
      <c r="F23" s="1673" t="s">
        <v>435</v>
      </c>
      <c r="G23" s="1690"/>
      <c r="H23" s="1690"/>
      <c r="I23" s="1668" t="s">
        <v>1566</v>
      </c>
      <c r="J23" s="1978"/>
      <c r="K23" s="516" t="s">
        <v>56</v>
      </c>
      <c r="L23" s="1674" t="s">
        <v>1695</v>
      </c>
      <c r="M23" s="1662"/>
      <c r="N23" s="504" t="s">
        <v>86</v>
      </c>
      <c r="O23" s="504">
        <v>227</v>
      </c>
      <c r="P23" s="809" t="s">
        <v>436</v>
      </c>
      <c r="Q23" s="809" t="s">
        <v>1660</v>
      </c>
      <c r="R23" s="809" t="s">
        <v>1688</v>
      </c>
      <c r="S23" s="504" t="s">
        <v>437</v>
      </c>
      <c r="T23" s="504" t="s">
        <v>438</v>
      </c>
      <c r="U23" s="1681"/>
      <c r="V23" s="278" t="s">
        <v>75</v>
      </c>
      <c r="W23" s="278">
        <v>19</v>
      </c>
      <c r="X23" s="278"/>
      <c r="Y23" s="278"/>
      <c r="Z23" s="278"/>
      <c r="AA23" s="278">
        <v>19</v>
      </c>
      <c r="AB23" s="278">
        <v>0</v>
      </c>
      <c r="AC23" s="277">
        <v>0</v>
      </c>
      <c r="AD23" s="277"/>
      <c r="AE23" s="1435">
        <v>19</v>
      </c>
      <c r="AF23" s="1164">
        <v>0</v>
      </c>
      <c r="AG23" s="225">
        <v>0</v>
      </c>
      <c r="AH23" s="1165">
        <v>0</v>
      </c>
      <c r="AI23" s="1190">
        <v>19</v>
      </c>
      <c r="AJ23" s="517">
        <v>0</v>
      </c>
      <c r="AK23" s="1186">
        <v>0</v>
      </c>
      <c r="AL23" s="1217">
        <v>0</v>
      </c>
      <c r="AM23" s="227">
        <v>0</v>
      </c>
      <c r="AN23" s="228">
        <v>0</v>
      </c>
      <c r="AO23" s="1210">
        <v>0</v>
      </c>
      <c r="AP23" s="1555">
        <v>0</v>
      </c>
      <c r="AQ23" s="1537"/>
      <c r="AR23" s="1534"/>
      <c r="AS23" s="540"/>
      <c r="AT23" s="155"/>
      <c r="AU23" s="638"/>
      <c r="AV23" s="212"/>
    </row>
    <row r="24" spans="1:101" s="114" customFormat="1" ht="27.65" customHeight="1" x14ac:dyDescent="0.35">
      <c r="B24" s="1691" t="s">
        <v>446</v>
      </c>
      <c r="C24" s="1688" t="s">
        <v>447</v>
      </c>
      <c r="D24" s="1692" t="s">
        <v>448</v>
      </c>
      <c r="E24" s="1676" t="s">
        <v>1553</v>
      </c>
      <c r="F24" s="1676" t="s">
        <v>294</v>
      </c>
      <c r="G24" s="1680"/>
      <c r="H24" s="1680"/>
      <c r="I24" s="1668" t="s">
        <v>1566</v>
      </c>
      <c r="J24" s="1683">
        <v>121.2</v>
      </c>
      <c r="K24" s="516" t="s">
        <v>56</v>
      </c>
      <c r="L24" s="1674" t="s">
        <v>1695</v>
      </c>
      <c r="M24" s="1662"/>
      <c r="N24" s="504" t="s">
        <v>86</v>
      </c>
      <c r="O24" s="504">
        <v>232</v>
      </c>
      <c r="P24" s="504" t="s">
        <v>449</v>
      </c>
      <c r="Q24" s="809" t="s">
        <v>1660</v>
      </c>
      <c r="R24" s="809" t="s">
        <v>1674</v>
      </c>
      <c r="S24" s="516" t="s">
        <v>87</v>
      </c>
      <c r="T24" s="809" t="s">
        <v>1652</v>
      </c>
      <c r="U24" s="1681"/>
      <c r="V24" s="278" t="s">
        <v>75</v>
      </c>
      <c r="W24" s="305">
        <v>1425</v>
      </c>
      <c r="X24" s="305">
        <v>675</v>
      </c>
      <c r="Y24" s="278"/>
      <c r="Z24" s="278"/>
      <c r="AA24" s="278">
        <v>0</v>
      </c>
      <c r="AB24" s="305">
        <v>1425</v>
      </c>
      <c r="AC24" s="277">
        <v>0</v>
      </c>
      <c r="AD24" s="277"/>
      <c r="AE24" s="1435">
        <v>1425</v>
      </c>
      <c r="AF24" s="1162">
        <v>0</v>
      </c>
      <c r="AG24" s="160">
        <v>0</v>
      </c>
      <c r="AH24" s="1163">
        <v>0</v>
      </c>
      <c r="AI24" s="1189">
        <v>30</v>
      </c>
      <c r="AJ24" s="516">
        <v>100</v>
      </c>
      <c r="AK24" s="1184">
        <v>100</v>
      </c>
      <c r="AL24" s="1211">
        <v>125</v>
      </c>
      <c r="AM24" s="158">
        <v>125</v>
      </c>
      <c r="AN24" s="158">
        <v>125</v>
      </c>
      <c r="AO24" s="1208">
        <v>125</v>
      </c>
      <c r="AP24" s="1232">
        <v>695</v>
      </c>
      <c r="AQ24" s="1545"/>
      <c r="AR24" s="1534"/>
      <c r="AS24" s="540"/>
      <c r="AT24" s="155"/>
      <c r="AU24" s="638"/>
      <c r="AV24" s="212"/>
    </row>
    <row r="25" spans="1:101" s="114" customFormat="1" ht="27.65" customHeight="1" x14ac:dyDescent="0.35">
      <c r="B25" s="1691" t="s">
        <v>451</v>
      </c>
      <c r="C25" s="1688" t="s">
        <v>447</v>
      </c>
      <c r="D25" s="1692" t="s">
        <v>448</v>
      </c>
      <c r="E25" s="1676" t="s">
        <v>1553</v>
      </c>
      <c r="F25" s="1676" t="s">
        <v>294</v>
      </c>
      <c r="G25" s="1682"/>
      <c r="H25" s="1682"/>
      <c r="I25" s="1668" t="s">
        <v>1566</v>
      </c>
      <c r="J25" s="1685"/>
      <c r="K25" s="516" t="s">
        <v>56</v>
      </c>
      <c r="L25" s="1674" t="s">
        <v>1695</v>
      </c>
      <c r="M25" s="1662"/>
      <c r="N25" s="504" t="s">
        <v>86</v>
      </c>
      <c r="O25" s="504">
        <v>232</v>
      </c>
      <c r="P25" s="504" t="s">
        <v>449</v>
      </c>
      <c r="Q25" s="809" t="s">
        <v>1660</v>
      </c>
      <c r="R25" s="809" t="s">
        <v>1674</v>
      </c>
      <c r="S25" s="516" t="s">
        <v>87</v>
      </c>
      <c r="T25" s="809" t="s">
        <v>1652</v>
      </c>
      <c r="U25" s="1681"/>
      <c r="V25" s="278" t="s">
        <v>75</v>
      </c>
      <c r="W25" s="305">
        <v>475</v>
      </c>
      <c r="X25" s="305">
        <v>225</v>
      </c>
      <c r="Y25" s="278"/>
      <c r="Z25" s="278"/>
      <c r="AA25" s="278">
        <v>475</v>
      </c>
      <c r="AB25" s="305">
        <v>0</v>
      </c>
      <c r="AC25" s="277">
        <v>0</v>
      </c>
      <c r="AD25" s="277"/>
      <c r="AE25" s="1435">
        <v>475</v>
      </c>
      <c r="AF25" s="1164">
        <v>0</v>
      </c>
      <c r="AG25" s="225">
        <v>0</v>
      </c>
      <c r="AH25" s="1165">
        <v>0</v>
      </c>
      <c r="AI25" s="1190">
        <v>0</v>
      </c>
      <c r="AJ25" s="517">
        <v>0</v>
      </c>
      <c r="AK25" s="1186">
        <v>50</v>
      </c>
      <c r="AL25" s="1213">
        <v>50</v>
      </c>
      <c r="AM25" s="228">
        <v>50</v>
      </c>
      <c r="AN25" s="228">
        <v>50</v>
      </c>
      <c r="AO25" s="1210">
        <v>50</v>
      </c>
      <c r="AP25" s="1555">
        <v>225</v>
      </c>
      <c r="AQ25" s="1535"/>
      <c r="AR25" s="1534"/>
      <c r="AS25" s="540"/>
      <c r="AT25" s="155"/>
      <c r="AU25" s="638"/>
      <c r="AV25" s="212"/>
    </row>
    <row r="26" spans="1:101" s="114" customFormat="1" ht="27.65" customHeight="1" x14ac:dyDescent="0.35">
      <c r="B26" s="1663">
        <v>73</v>
      </c>
      <c r="C26" s="1672" t="s">
        <v>458</v>
      </c>
      <c r="D26" s="1337" t="s">
        <v>459</v>
      </c>
      <c r="E26" s="1676" t="s">
        <v>1553</v>
      </c>
      <c r="F26" s="1337" t="s">
        <v>133</v>
      </c>
      <c r="G26" s="1337"/>
      <c r="H26" s="1337"/>
      <c r="I26" s="1668" t="s">
        <v>1566</v>
      </c>
      <c r="J26" s="1687">
        <v>1.3</v>
      </c>
      <c r="K26" s="1674" t="s">
        <v>55</v>
      </c>
      <c r="L26" s="1674" t="s">
        <v>1695</v>
      </c>
      <c r="M26" s="516"/>
      <c r="N26" s="504" t="s">
        <v>42</v>
      </c>
      <c r="O26" s="504">
        <v>211</v>
      </c>
      <c r="P26" s="504" t="s">
        <v>460</v>
      </c>
      <c r="Q26" s="809" t="s">
        <v>1660</v>
      </c>
      <c r="R26" s="809" t="s">
        <v>1689</v>
      </c>
      <c r="S26" s="504"/>
      <c r="T26" s="504" t="s">
        <v>134</v>
      </c>
      <c r="U26" s="1681"/>
      <c r="V26" s="278" t="s">
        <v>75</v>
      </c>
      <c r="W26" s="278">
        <v>40</v>
      </c>
      <c r="X26" s="278"/>
      <c r="Y26" s="306"/>
      <c r="Z26" s="306"/>
      <c r="AA26" s="278">
        <v>40</v>
      </c>
      <c r="AB26" s="278">
        <v>0</v>
      </c>
      <c r="AC26" s="277">
        <v>0</v>
      </c>
      <c r="AD26" s="277"/>
      <c r="AE26" s="1435">
        <v>40</v>
      </c>
      <c r="AF26" s="1164">
        <v>0</v>
      </c>
      <c r="AG26" s="225">
        <v>0</v>
      </c>
      <c r="AH26" s="1165">
        <v>0</v>
      </c>
      <c r="AI26" s="1190">
        <v>40</v>
      </c>
      <c r="AJ26" s="517">
        <v>0</v>
      </c>
      <c r="AK26" s="1186">
        <v>0</v>
      </c>
      <c r="AL26" s="1217">
        <v>0</v>
      </c>
      <c r="AM26" s="227">
        <v>0</v>
      </c>
      <c r="AN26" s="228">
        <v>0</v>
      </c>
      <c r="AO26" s="1210">
        <v>0</v>
      </c>
      <c r="AP26" s="1555">
        <v>0</v>
      </c>
      <c r="AQ26" s="1537"/>
      <c r="AR26" s="1534"/>
      <c r="AS26" s="540"/>
      <c r="AT26" s="155"/>
      <c r="AU26" s="638"/>
      <c r="AV26" s="212"/>
    </row>
    <row r="27" spans="1:101" s="114" customFormat="1" ht="27.65" customHeight="1" x14ac:dyDescent="0.35">
      <c r="A27" s="173"/>
      <c r="B27" s="1663">
        <v>76</v>
      </c>
      <c r="C27" s="1675" t="s">
        <v>519</v>
      </c>
      <c r="D27" s="1676" t="s">
        <v>520</v>
      </c>
      <c r="E27" s="1676" t="s">
        <v>1554</v>
      </c>
      <c r="F27" s="1676" t="s">
        <v>133</v>
      </c>
      <c r="G27" s="1680"/>
      <c r="H27" s="1680"/>
      <c r="I27" s="1668" t="s">
        <v>1566</v>
      </c>
      <c r="J27" s="1981">
        <v>10.3</v>
      </c>
      <c r="K27" s="1674" t="s">
        <v>55</v>
      </c>
      <c r="L27" s="1674" t="s">
        <v>1695</v>
      </c>
      <c r="M27" s="516"/>
      <c r="N27" s="504" t="s">
        <v>42</v>
      </c>
      <c r="O27" s="504">
        <v>283</v>
      </c>
      <c r="P27" s="504" t="s">
        <v>521</v>
      </c>
      <c r="Q27" s="809" t="s">
        <v>1660</v>
      </c>
      <c r="R27" s="809" t="s">
        <v>1691</v>
      </c>
      <c r="S27" s="504"/>
      <c r="T27" s="504" t="s">
        <v>134</v>
      </c>
      <c r="U27" s="1681"/>
      <c r="V27" s="278" t="s">
        <v>75</v>
      </c>
      <c r="W27" s="278">
        <v>90</v>
      </c>
      <c r="X27" s="278"/>
      <c r="Y27" s="278"/>
      <c r="Z27" s="278"/>
      <c r="AA27" s="278">
        <v>0</v>
      </c>
      <c r="AB27" s="278">
        <v>90</v>
      </c>
      <c r="AC27" s="277">
        <v>0</v>
      </c>
      <c r="AD27" s="277"/>
      <c r="AE27" s="1435">
        <v>90</v>
      </c>
      <c r="AF27" s="1162">
        <v>0</v>
      </c>
      <c r="AG27" s="160">
        <v>0</v>
      </c>
      <c r="AH27" s="1163">
        <v>0</v>
      </c>
      <c r="AI27" s="1189">
        <v>0</v>
      </c>
      <c r="AJ27" s="516">
        <v>30</v>
      </c>
      <c r="AK27" s="1184">
        <v>30</v>
      </c>
      <c r="AL27" s="1215">
        <v>30</v>
      </c>
      <c r="AM27" s="161">
        <v>0</v>
      </c>
      <c r="AN27" s="174">
        <v>0</v>
      </c>
      <c r="AO27" s="1208">
        <v>0</v>
      </c>
      <c r="AP27" s="1232">
        <v>0</v>
      </c>
      <c r="AQ27" s="1541"/>
      <c r="AR27" s="1539"/>
      <c r="AS27" s="540"/>
      <c r="AT27" s="155"/>
      <c r="AU27" s="638"/>
      <c r="AV27" s="212"/>
    </row>
    <row r="28" spans="1:101" s="165" customFormat="1" ht="27.65" customHeight="1" x14ac:dyDescent="0.35">
      <c r="A28" s="166"/>
      <c r="B28" s="1663" t="s">
        <v>522</v>
      </c>
      <c r="C28" s="1675" t="s">
        <v>519</v>
      </c>
      <c r="D28" s="1676" t="s">
        <v>520</v>
      </c>
      <c r="E28" s="1676" t="s">
        <v>1554</v>
      </c>
      <c r="F28" s="1676" t="s">
        <v>133</v>
      </c>
      <c r="G28" s="1682"/>
      <c r="H28" s="1682"/>
      <c r="I28" s="1668" t="s">
        <v>1566</v>
      </c>
      <c r="J28" s="1982"/>
      <c r="K28" s="1674" t="s">
        <v>55</v>
      </c>
      <c r="L28" s="1674" t="s">
        <v>1695</v>
      </c>
      <c r="M28" s="516"/>
      <c r="N28" s="504" t="s">
        <v>42</v>
      </c>
      <c r="O28" s="504">
        <v>283</v>
      </c>
      <c r="P28" s="504" t="s">
        <v>521</v>
      </c>
      <c r="Q28" s="809" t="s">
        <v>1660</v>
      </c>
      <c r="R28" s="809" t="s">
        <v>1691</v>
      </c>
      <c r="S28" s="504"/>
      <c r="T28" s="504" t="s">
        <v>134</v>
      </c>
      <c r="U28" s="1681"/>
      <c r="V28" s="278" t="s">
        <v>75</v>
      </c>
      <c r="W28" s="278">
        <v>30</v>
      </c>
      <c r="X28" s="278"/>
      <c r="Y28" s="278"/>
      <c r="Z28" s="278"/>
      <c r="AA28" s="278">
        <v>30</v>
      </c>
      <c r="AB28" s="278">
        <v>0</v>
      </c>
      <c r="AC28" s="277">
        <v>0</v>
      </c>
      <c r="AD28" s="277"/>
      <c r="AE28" s="1435">
        <v>30</v>
      </c>
      <c r="AF28" s="1164">
        <v>0</v>
      </c>
      <c r="AG28" s="225">
        <v>0</v>
      </c>
      <c r="AH28" s="1165">
        <v>0</v>
      </c>
      <c r="AI28" s="1190">
        <v>0</v>
      </c>
      <c r="AJ28" s="517">
        <v>30</v>
      </c>
      <c r="AK28" s="1186">
        <v>0</v>
      </c>
      <c r="AL28" s="1217">
        <v>0</v>
      </c>
      <c r="AM28" s="227">
        <v>0</v>
      </c>
      <c r="AN28" s="230">
        <v>0</v>
      </c>
      <c r="AO28" s="1210">
        <v>0</v>
      </c>
      <c r="AP28" s="1555">
        <v>0</v>
      </c>
      <c r="AQ28" s="1541"/>
      <c r="AR28" s="1539"/>
      <c r="AS28" s="540"/>
      <c r="AT28" s="155"/>
      <c r="AU28" s="638"/>
      <c r="AV28" s="212"/>
      <c r="AW28" s="115"/>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row>
    <row r="29" spans="1:101" s="165" customFormat="1" ht="27.65" customHeight="1" x14ac:dyDescent="0.35">
      <c r="A29" s="166"/>
      <c r="B29" s="1675" t="s">
        <v>546</v>
      </c>
      <c r="C29" s="1675" t="s">
        <v>539</v>
      </c>
      <c r="D29" s="1676" t="s">
        <v>547</v>
      </c>
      <c r="E29" s="1676" t="s">
        <v>1555</v>
      </c>
      <c r="F29" s="1673" t="s">
        <v>541</v>
      </c>
      <c r="G29" s="1673"/>
      <c r="H29" s="1673"/>
      <c r="I29" s="1668" t="s">
        <v>1566</v>
      </c>
      <c r="J29" s="1687"/>
      <c r="K29" s="1674" t="s">
        <v>55</v>
      </c>
      <c r="L29" s="1674" t="s">
        <v>1695</v>
      </c>
      <c r="M29" s="516"/>
      <c r="N29" s="504" t="s">
        <v>376</v>
      </c>
      <c r="O29" s="504">
        <v>275</v>
      </c>
      <c r="P29" s="809" t="s">
        <v>542</v>
      </c>
      <c r="Q29" s="809" t="s">
        <v>1660</v>
      </c>
      <c r="R29" s="809" t="s">
        <v>1692</v>
      </c>
      <c r="S29" s="504"/>
      <c r="T29" s="504" t="s">
        <v>134</v>
      </c>
      <c r="U29" s="1681"/>
      <c r="V29" s="278" t="s">
        <v>75</v>
      </c>
      <c r="W29" s="278">
        <v>75</v>
      </c>
      <c r="X29" s="278"/>
      <c r="Y29" s="278"/>
      <c r="Z29" s="278"/>
      <c r="AA29" s="278">
        <v>0</v>
      </c>
      <c r="AB29" s="278">
        <v>190</v>
      </c>
      <c r="AC29" s="277">
        <v>0</v>
      </c>
      <c r="AD29" s="277"/>
      <c r="AE29" s="1435">
        <v>75</v>
      </c>
      <c r="AF29" s="1162">
        <v>0</v>
      </c>
      <c r="AG29" s="160">
        <v>0</v>
      </c>
      <c r="AH29" s="1163">
        <v>0</v>
      </c>
      <c r="AI29" s="1189">
        <v>0</v>
      </c>
      <c r="AJ29" s="516">
        <v>0</v>
      </c>
      <c r="AK29" s="1184">
        <v>30</v>
      </c>
      <c r="AL29" s="1215">
        <v>30</v>
      </c>
      <c r="AM29" s="161">
        <v>15</v>
      </c>
      <c r="AN29" s="158">
        <v>0</v>
      </c>
      <c r="AO29" s="1208">
        <v>0</v>
      </c>
      <c r="AP29" s="1232">
        <v>0</v>
      </c>
      <c r="AQ29" s="1537"/>
      <c r="AR29" s="1534"/>
      <c r="AS29" s="540"/>
      <c r="AT29" s="155"/>
      <c r="AU29" s="638"/>
      <c r="AV29" s="212"/>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row>
    <row r="30" spans="1:101" s="165" customFormat="1" ht="27.65" customHeight="1" x14ac:dyDescent="0.35">
      <c r="A30" s="166"/>
      <c r="B30" s="1675" t="s">
        <v>548</v>
      </c>
      <c r="C30" s="1675" t="s">
        <v>539</v>
      </c>
      <c r="D30" s="1676" t="s">
        <v>547</v>
      </c>
      <c r="E30" s="1676" t="s">
        <v>1555</v>
      </c>
      <c r="F30" s="1673" t="s">
        <v>541</v>
      </c>
      <c r="G30" s="1673"/>
      <c r="H30" s="1673"/>
      <c r="I30" s="1668" t="s">
        <v>1566</v>
      </c>
      <c r="J30" s="1687"/>
      <c r="K30" s="1674" t="s">
        <v>55</v>
      </c>
      <c r="L30" s="1674" t="s">
        <v>1695</v>
      </c>
      <c r="M30" s="516"/>
      <c r="N30" s="504" t="s">
        <v>376</v>
      </c>
      <c r="O30" s="504">
        <v>275</v>
      </c>
      <c r="P30" s="809" t="s">
        <v>542</v>
      </c>
      <c r="Q30" s="809" t="s">
        <v>1660</v>
      </c>
      <c r="R30" s="809" t="s">
        <v>1692</v>
      </c>
      <c r="S30" s="504"/>
      <c r="T30" s="504" t="s">
        <v>134</v>
      </c>
      <c r="U30" s="1681"/>
      <c r="V30" s="278" t="s">
        <v>75</v>
      </c>
      <c r="W30" s="278">
        <v>25</v>
      </c>
      <c r="X30" s="278"/>
      <c r="Y30" s="278"/>
      <c r="Z30" s="278"/>
      <c r="AA30" s="278">
        <v>22</v>
      </c>
      <c r="AB30" s="278">
        <v>0</v>
      </c>
      <c r="AC30" s="277">
        <v>0</v>
      </c>
      <c r="AD30" s="277"/>
      <c r="AE30" s="1435">
        <v>25</v>
      </c>
      <c r="AF30" s="1164">
        <v>0</v>
      </c>
      <c r="AG30" s="225">
        <v>0</v>
      </c>
      <c r="AH30" s="1165">
        <v>0</v>
      </c>
      <c r="AI30" s="1190">
        <v>0</v>
      </c>
      <c r="AJ30" s="517">
        <v>0</v>
      </c>
      <c r="AK30" s="1186">
        <v>0</v>
      </c>
      <c r="AL30" s="1217">
        <v>25</v>
      </c>
      <c r="AM30" s="227">
        <v>0</v>
      </c>
      <c r="AN30" s="228">
        <v>0</v>
      </c>
      <c r="AO30" s="1210">
        <v>0</v>
      </c>
      <c r="AP30" s="1555">
        <v>0</v>
      </c>
      <c r="AQ30" s="1537"/>
      <c r="AR30" s="1534"/>
      <c r="AS30" s="540"/>
      <c r="AT30" s="155"/>
      <c r="AU30" s="638"/>
      <c r="AV30" s="212"/>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row>
    <row r="31" spans="1:101" s="165" customFormat="1" ht="27.65" customHeight="1" x14ac:dyDescent="0.35">
      <c r="A31" s="166"/>
      <c r="B31" s="1675" t="s">
        <v>1641</v>
      </c>
      <c r="C31" s="1675" t="s">
        <v>539</v>
      </c>
      <c r="D31" s="1676" t="s">
        <v>1643</v>
      </c>
      <c r="E31" s="1676" t="s">
        <v>1555</v>
      </c>
      <c r="F31" s="1673" t="s">
        <v>1644</v>
      </c>
      <c r="G31" s="1689"/>
      <c r="H31" s="1689"/>
      <c r="I31" s="1668">
        <v>2025</v>
      </c>
      <c r="J31" s="1977">
        <v>5.65</v>
      </c>
      <c r="K31" s="1674" t="s">
        <v>55</v>
      </c>
      <c r="L31" s="1674" t="s">
        <v>1695</v>
      </c>
      <c r="M31" s="516"/>
      <c r="N31" s="504" t="s">
        <v>42</v>
      </c>
      <c r="O31" s="504">
        <v>275</v>
      </c>
      <c r="P31" s="809" t="s">
        <v>542</v>
      </c>
      <c r="Q31" s="809" t="s">
        <v>1660</v>
      </c>
      <c r="R31" s="809" t="s">
        <v>1674</v>
      </c>
      <c r="S31" s="504" t="s">
        <v>87</v>
      </c>
      <c r="T31" s="504" t="s">
        <v>1640</v>
      </c>
      <c r="U31" s="1681"/>
      <c r="V31" s="278" t="s">
        <v>75</v>
      </c>
      <c r="W31" s="278">
        <v>84</v>
      </c>
      <c r="X31" s="278"/>
      <c r="Y31" s="278"/>
      <c r="Z31" s="278"/>
      <c r="AA31" s="278">
        <v>0</v>
      </c>
      <c r="AB31" s="278">
        <v>84</v>
      </c>
      <c r="AC31" s="277">
        <v>0</v>
      </c>
      <c r="AD31" s="277"/>
      <c r="AE31" s="1435">
        <v>84</v>
      </c>
      <c r="AF31" s="1162">
        <v>0</v>
      </c>
      <c r="AG31" s="160">
        <v>0</v>
      </c>
      <c r="AH31" s="1163">
        <v>0</v>
      </c>
      <c r="AI31" s="1189">
        <v>30</v>
      </c>
      <c r="AJ31" s="516">
        <v>36</v>
      </c>
      <c r="AK31" s="1184">
        <v>18</v>
      </c>
      <c r="AL31" s="1215">
        <v>0</v>
      </c>
      <c r="AM31" s="161">
        <v>0</v>
      </c>
      <c r="AN31" s="158">
        <v>0</v>
      </c>
      <c r="AO31" s="1208">
        <v>0</v>
      </c>
      <c r="AP31" s="1232">
        <v>0</v>
      </c>
      <c r="AQ31" s="1537"/>
      <c r="AR31" s="1534"/>
      <c r="AS31" s="540"/>
      <c r="AT31" s="155"/>
      <c r="AU31" s="638"/>
      <c r="AV31" s="212"/>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row>
    <row r="32" spans="1:101" s="165" customFormat="1" ht="27.65" customHeight="1" x14ac:dyDescent="0.35">
      <c r="A32" s="166"/>
      <c r="B32" s="1675" t="s">
        <v>1642</v>
      </c>
      <c r="C32" s="1675" t="s">
        <v>539</v>
      </c>
      <c r="D32" s="1676" t="s">
        <v>1643</v>
      </c>
      <c r="E32" s="1676" t="s">
        <v>1555</v>
      </c>
      <c r="F32" s="1673" t="s">
        <v>1644</v>
      </c>
      <c r="G32" s="1689"/>
      <c r="H32" s="1689"/>
      <c r="I32" s="1668">
        <v>2025</v>
      </c>
      <c r="J32" s="1978"/>
      <c r="K32" s="1674" t="s">
        <v>55</v>
      </c>
      <c r="L32" s="1674" t="s">
        <v>1695</v>
      </c>
      <c r="M32" s="516"/>
      <c r="N32" s="504" t="s">
        <v>42</v>
      </c>
      <c r="O32" s="504">
        <v>275</v>
      </c>
      <c r="P32" s="809" t="s">
        <v>542</v>
      </c>
      <c r="Q32" s="809" t="s">
        <v>1660</v>
      </c>
      <c r="R32" s="809" t="s">
        <v>1674</v>
      </c>
      <c r="S32" s="504" t="s">
        <v>87</v>
      </c>
      <c r="T32" s="504" t="s">
        <v>1640</v>
      </c>
      <c r="U32" s="1681"/>
      <c r="V32" s="278" t="s">
        <v>75</v>
      </c>
      <c r="W32" s="278">
        <v>28</v>
      </c>
      <c r="X32" s="278"/>
      <c r="Y32" s="278"/>
      <c r="Z32" s="278"/>
      <c r="AA32" s="278">
        <v>28</v>
      </c>
      <c r="AB32" s="278">
        <v>0</v>
      </c>
      <c r="AC32" s="277">
        <v>0</v>
      </c>
      <c r="AD32" s="277"/>
      <c r="AE32" s="1435">
        <v>28</v>
      </c>
      <c r="AF32" s="1164">
        <v>0</v>
      </c>
      <c r="AG32" s="225">
        <v>0</v>
      </c>
      <c r="AH32" s="1165">
        <v>0</v>
      </c>
      <c r="AI32" s="1190">
        <v>0</v>
      </c>
      <c r="AJ32" s="517">
        <v>28</v>
      </c>
      <c r="AK32" s="1186">
        <v>0</v>
      </c>
      <c r="AL32" s="1217">
        <v>0</v>
      </c>
      <c r="AM32" s="227">
        <v>0</v>
      </c>
      <c r="AN32" s="228">
        <v>0</v>
      </c>
      <c r="AO32" s="1210">
        <v>0</v>
      </c>
      <c r="AP32" s="1555">
        <v>0</v>
      </c>
      <c r="AQ32" s="1537"/>
      <c r="AR32" s="1534"/>
      <c r="AS32" s="540"/>
      <c r="AT32" s="155"/>
      <c r="AU32" s="638"/>
      <c r="AV32" s="212"/>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row>
    <row r="33" spans="1:101" s="165" customFormat="1" ht="27.65" customHeight="1" x14ac:dyDescent="0.35">
      <c r="A33" s="166"/>
      <c r="B33" s="1675" t="s">
        <v>549</v>
      </c>
      <c r="C33" s="1675" t="s">
        <v>550</v>
      </c>
      <c r="D33" s="1676" t="s">
        <v>551</v>
      </c>
      <c r="E33" s="1676" t="s">
        <v>1555</v>
      </c>
      <c r="F33" s="1673" t="s">
        <v>541</v>
      </c>
      <c r="G33" s="1689"/>
      <c r="H33" s="1689"/>
      <c r="I33" s="1668" t="s">
        <v>1566</v>
      </c>
      <c r="J33" s="1977">
        <v>2.89</v>
      </c>
      <c r="K33" s="1674" t="s">
        <v>56</v>
      </c>
      <c r="L33" s="1674" t="s">
        <v>1695</v>
      </c>
      <c r="M33" s="1662"/>
      <c r="N33" s="504" t="s">
        <v>42</v>
      </c>
      <c r="O33" s="504">
        <v>275</v>
      </c>
      <c r="P33" s="809" t="s">
        <v>542</v>
      </c>
      <c r="Q33" s="809" t="s">
        <v>1660</v>
      </c>
      <c r="R33" s="809" t="s">
        <v>1674</v>
      </c>
      <c r="S33" s="504"/>
      <c r="T33" s="504" t="s">
        <v>552</v>
      </c>
      <c r="U33" s="1681"/>
      <c r="V33" s="278" t="s">
        <v>75</v>
      </c>
      <c r="W33" s="278">
        <v>41</v>
      </c>
      <c r="X33" s="278"/>
      <c r="Y33" s="278"/>
      <c r="Z33" s="278"/>
      <c r="AA33" s="278">
        <v>0</v>
      </c>
      <c r="AB33" s="278">
        <v>41</v>
      </c>
      <c r="AC33" s="277">
        <v>0</v>
      </c>
      <c r="AD33" s="277"/>
      <c r="AE33" s="1435">
        <v>41</v>
      </c>
      <c r="AF33" s="1162">
        <v>0</v>
      </c>
      <c r="AG33" s="160">
        <v>0</v>
      </c>
      <c r="AH33" s="1163">
        <v>36</v>
      </c>
      <c r="AI33" s="1189">
        <v>5</v>
      </c>
      <c r="AJ33" s="516">
        <v>0</v>
      </c>
      <c r="AK33" s="1184">
        <v>0</v>
      </c>
      <c r="AL33" s="1215">
        <v>0</v>
      </c>
      <c r="AM33" s="161">
        <v>0</v>
      </c>
      <c r="AN33" s="158">
        <v>0</v>
      </c>
      <c r="AO33" s="1208">
        <v>0</v>
      </c>
      <c r="AP33" s="1232">
        <v>0</v>
      </c>
      <c r="AQ33" s="1537"/>
      <c r="AR33" s="1534"/>
      <c r="AS33" s="540"/>
      <c r="AT33" s="155"/>
      <c r="AU33" s="638"/>
      <c r="AV33" s="212"/>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row>
    <row r="34" spans="1:101" s="165" customFormat="1" ht="27.65" customHeight="1" x14ac:dyDescent="0.35">
      <c r="A34" s="166"/>
      <c r="B34" s="1675" t="s">
        <v>553</v>
      </c>
      <c r="C34" s="1675" t="s">
        <v>550</v>
      </c>
      <c r="D34" s="1676" t="s">
        <v>551</v>
      </c>
      <c r="E34" s="1676" t="s">
        <v>1555</v>
      </c>
      <c r="F34" s="1673" t="s">
        <v>541</v>
      </c>
      <c r="G34" s="1690"/>
      <c r="H34" s="1690"/>
      <c r="I34" s="1668" t="s">
        <v>1566</v>
      </c>
      <c r="J34" s="1978"/>
      <c r="K34" s="1674" t="s">
        <v>56</v>
      </c>
      <c r="L34" s="1674" t="s">
        <v>1695</v>
      </c>
      <c r="M34" s="1662"/>
      <c r="N34" s="504" t="s">
        <v>42</v>
      </c>
      <c r="O34" s="504">
        <v>275</v>
      </c>
      <c r="P34" s="809" t="s">
        <v>542</v>
      </c>
      <c r="Q34" s="809" t="s">
        <v>1660</v>
      </c>
      <c r="R34" s="809" t="s">
        <v>1674</v>
      </c>
      <c r="S34" s="504"/>
      <c r="T34" s="504" t="s">
        <v>552</v>
      </c>
      <c r="U34" s="1681"/>
      <c r="V34" s="278" t="s">
        <v>75</v>
      </c>
      <c r="W34" s="278">
        <v>15</v>
      </c>
      <c r="X34" s="278"/>
      <c r="Y34" s="278"/>
      <c r="Z34" s="278"/>
      <c r="AA34" s="278">
        <v>15</v>
      </c>
      <c r="AB34" s="278">
        <v>0</v>
      </c>
      <c r="AC34" s="277">
        <v>0</v>
      </c>
      <c r="AD34" s="277"/>
      <c r="AE34" s="1435">
        <v>15</v>
      </c>
      <c r="AF34" s="1164">
        <v>0</v>
      </c>
      <c r="AG34" s="225">
        <v>0</v>
      </c>
      <c r="AH34" s="1165">
        <v>15</v>
      </c>
      <c r="AI34" s="1190">
        <v>0</v>
      </c>
      <c r="AJ34" s="517">
        <v>0</v>
      </c>
      <c r="AK34" s="1186">
        <v>0</v>
      </c>
      <c r="AL34" s="1217">
        <v>0</v>
      </c>
      <c r="AM34" s="227">
        <v>0</v>
      </c>
      <c r="AN34" s="228">
        <v>0</v>
      </c>
      <c r="AO34" s="1210">
        <v>0</v>
      </c>
      <c r="AP34" s="1555">
        <v>0</v>
      </c>
      <c r="AQ34" s="1537"/>
      <c r="AR34" s="1534"/>
      <c r="AS34" s="540"/>
      <c r="AT34" s="155"/>
      <c r="AU34" s="638"/>
      <c r="AV34" s="212"/>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row>
    <row r="35" spans="1:101" s="114" customFormat="1" ht="27.65" customHeight="1" x14ac:dyDescent="0.35">
      <c r="A35" s="175"/>
      <c r="B35" s="1688" t="s">
        <v>574</v>
      </c>
      <c r="C35" s="1675" t="s">
        <v>575</v>
      </c>
      <c r="D35" s="1676" t="s">
        <v>576</v>
      </c>
      <c r="E35" s="1676" t="s">
        <v>1557</v>
      </c>
      <c r="F35" s="1676" t="s">
        <v>294</v>
      </c>
      <c r="G35" s="1680"/>
      <c r="H35" s="1680"/>
      <c r="I35" s="1668" t="s">
        <v>1566</v>
      </c>
      <c r="J35" s="1977">
        <v>12.1</v>
      </c>
      <c r="K35" s="516" t="s">
        <v>56</v>
      </c>
      <c r="L35" s="1674" t="s">
        <v>1695</v>
      </c>
      <c r="M35" s="1662"/>
      <c r="N35" s="504" t="s">
        <v>86</v>
      </c>
      <c r="O35" s="504">
        <v>283</v>
      </c>
      <c r="P35" s="504" t="s">
        <v>521</v>
      </c>
      <c r="Q35" s="809" t="s">
        <v>1660</v>
      </c>
      <c r="R35" s="809" t="s">
        <v>1674</v>
      </c>
      <c r="S35" s="516" t="s">
        <v>114</v>
      </c>
      <c r="T35" s="809" t="s">
        <v>1645</v>
      </c>
      <c r="U35" s="1681"/>
      <c r="V35" s="278" t="s">
        <v>75</v>
      </c>
      <c r="W35" s="278">
        <v>161</v>
      </c>
      <c r="X35" s="278"/>
      <c r="Y35" s="278"/>
      <c r="Z35" s="278"/>
      <c r="AA35" s="278">
        <v>0</v>
      </c>
      <c r="AB35" s="278">
        <v>161</v>
      </c>
      <c r="AC35" s="277">
        <v>0</v>
      </c>
      <c r="AD35" s="277"/>
      <c r="AE35" s="1435">
        <f t="shared" ref="AE35:AE40" si="1">W35-AC35</f>
        <v>161</v>
      </c>
      <c r="AF35" s="1162">
        <v>0</v>
      </c>
      <c r="AG35" s="160">
        <v>0</v>
      </c>
      <c r="AH35" s="1163">
        <v>30</v>
      </c>
      <c r="AI35" s="1189">
        <v>36</v>
      </c>
      <c r="AJ35" s="516">
        <v>36</v>
      </c>
      <c r="AK35" s="1184">
        <v>36</v>
      </c>
      <c r="AL35" s="1215">
        <v>23</v>
      </c>
      <c r="AM35" s="161">
        <v>0</v>
      </c>
      <c r="AN35" s="158">
        <v>0</v>
      </c>
      <c r="AO35" s="1208">
        <v>0</v>
      </c>
      <c r="AP35" s="1232">
        <v>0</v>
      </c>
      <c r="AQ35" s="1535"/>
      <c r="AR35" s="1534"/>
      <c r="AS35" s="540"/>
      <c r="AT35" s="155"/>
      <c r="AU35" s="638"/>
      <c r="AV35" s="212"/>
    </row>
    <row r="36" spans="1:101" s="114" customFormat="1" ht="27.65" customHeight="1" x14ac:dyDescent="0.35">
      <c r="A36" s="175"/>
      <c r="B36" s="1688" t="s">
        <v>578</v>
      </c>
      <c r="C36" s="1675" t="s">
        <v>575</v>
      </c>
      <c r="D36" s="1676" t="s">
        <v>576</v>
      </c>
      <c r="E36" s="1676" t="s">
        <v>1557</v>
      </c>
      <c r="F36" s="1676" t="s">
        <v>294</v>
      </c>
      <c r="G36" s="1682"/>
      <c r="H36" s="1682"/>
      <c r="I36" s="1668" t="s">
        <v>1566</v>
      </c>
      <c r="J36" s="1978"/>
      <c r="K36" s="516" t="s">
        <v>56</v>
      </c>
      <c r="L36" s="1674" t="s">
        <v>1695</v>
      </c>
      <c r="M36" s="1662"/>
      <c r="N36" s="504" t="s">
        <v>86</v>
      </c>
      <c r="O36" s="504">
        <v>283</v>
      </c>
      <c r="P36" s="504" t="s">
        <v>521</v>
      </c>
      <c r="Q36" s="809" t="s">
        <v>1660</v>
      </c>
      <c r="R36" s="809" t="s">
        <v>1674</v>
      </c>
      <c r="S36" s="516" t="s">
        <v>114</v>
      </c>
      <c r="T36" s="809" t="s">
        <v>1645</v>
      </c>
      <c r="U36" s="1681"/>
      <c r="V36" s="278" t="s">
        <v>75</v>
      </c>
      <c r="W36" s="278">
        <v>53</v>
      </c>
      <c r="X36" s="278"/>
      <c r="Y36" s="278"/>
      <c r="Z36" s="278"/>
      <c r="AA36" s="278">
        <v>53</v>
      </c>
      <c r="AB36" s="278"/>
      <c r="AC36" s="277">
        <v>0</v>
      </c>
      <c r="AD36" s="277"/>
      <c r="AE36" s="1435">
        <f t="shared" si="1"/>
        <v>53</v>
      </c>
      <c r="AF36" s="1164">
        <v>0</v>
      </c>
      <c r="AG36" s="225">
        <v>0</v>
      </c>
      <c r="AH36" s="1165">
        <v>0</v>
      </c>
      <c r="AI36" s="1190">
        <v>0</v>
      </c>
      <c r="AJ36" s="517">
        <v>30</v>
      </c>
      <c r="AK36" s="1186">
        <v>23</v>
      </c>
      <c r="AL36" s="1217">
        <v>0</v>
      </c>
      <c r="AM36" s="227">
        <v>0</v>
      </c>
      <c r="AN36" s="228">
        <v>0</v>
      </c>
      <c r="AO36" s="1210">
        <v>0</v>
      </c>
      <c r="AP36" s="1555">
        <v>0</v>
      </c>
      <c r="AQ36" s="1537"/>
      <c r="AR36" s="1534"/>
      <c r="AS36" s="540"/>
      <c r="AT36" s="155"/>
      <c r="AU36" s="638"/>
      <c r="AV36" s="212"/>
    </row>
    <row r="37" spans="1:101" s="114" customFormat="1" ht="27.65" customHeight="1" x14ac:dyDescent="0.35">
      <c r="A37" s="175"/>
      <c r="B37" s="1688" t="s">
        <v>579</v>
      </c>
      <c r="C37" s="1675" t="s">
        <v>580</v>
      </c>
      <c r="D37" s="1676" t="s">
        <v>581</v>
      </c>
      <c r="E37" s="1676" t="s">
        <v>1557</v>
      </c>
      <c r="F37" s="1676" t="s">
        <v>133</v>
      </c>
      <c r="G37" s="1680"/>
      <c r="H37" s="1680"/>
      <c r="I37" s="1668" t="s">
        <v>1566</v>
      </c>
      <c r="J37" s="1977">
        <v>2</v>
      </c>
      <c r="K37" s="516" t="s">
        <v>56</v>
      </c>
      <c r="L37" s="1674" t="s">
        <v>1695</v>
      </c>
      <c r="M37" s="1662"/>
      <c r="N37" s="504" t="s">
        <v>42</v>
      </c>
      <c r="O37" s="504">
        <v>283</v>
      </c>
      <c r="P37" s="504" t="s">
        <v>521</v>
      </c>
      <c r="Q37" s="809" t="s">
        <v>1660</v>
      </c>
      <c r="R37" s="809" t="s">
        <v>1658</v>
      </c>
      <c r="S37" s="504"/>
      <c r="T37" s="504" t="s">
        <v>134</v>
      </c>
      <c r="U37" s="1681"/>
      <c r="V37" s="278" t="s">
        <v>75</v>
      </c>
      <c r="W37" s="278">
        <v>30</v>
      </c>
      <c r="X37" s="278"/>
      <c r="Y37" s="278"/>
      <c r="Z37" s="278"/>
      <c r="AA37" s="278">
        <v>0</v>
      </c>
      <c r="AB37" s="278">
        <v>30</v>
      </c>
      <c r="AC37" s="277">
        <v>0</v>
      </c>
      <c r="AD37" s="277"/>
      <c r="AE37" s="1435">
        <f t="shared" si="1"/>
        <v>30</v>
      </c>
      <c r="AF37" s="1162">
        <v>0</v>
      </c>
      <c r="AG37" s="160">
        <v>0</v>
      </c>
      <c r="AH37" s="1163">
        <v>0</v>
      </c>
      <c r="AI37" s="1189">
        <v>0</v>
      </c>
      <c r="AJ37" s="516">
        <v>0</v>
      </c>
      <c r="AK37" s="1184">
        <v>30</v>
      </c>
      <c r="AL37" s="1215">
        <v>0</v>
      </c>
      <c r="AM37" s="161">
        <v>0</v>
      </c>
      <c r="AN37" s="158">
        <v>0</v>
      </c>
      <c r="AO37" s="1208">
        <v>0</v>
      </c>
      <c r="AP37" s="1232">
        <v>0</v>
      </c>
      <c r="AQ37" s="1541"/>
      <c r="AR37" s="1534"/>
      <c r="AS37" s="540"/>
      <c r="AT37" s="155"/>
      <c r="AU37" s="638"/>
      <c r="AV37" s="212"/>
    </row>
    <row r="38" spans="1:101" s="114" customFormat="1" ht="27.65" customHeight="1" x14ac:dyDescent="0.35">
      <c r="A38" s="175"/>
      <c r="B38" s="1688" t="s">
        <v>582</v>
      </c>
      <c r="C38" s="1675" t="s">
        <v>580</v>
      </c>
      <c r="D38" s="1676" t="s">
        <v>581</v>
      </c>
      <c r="E38" s="1676" t="s">
        <v>1557</v>
      </c>
      <c r="F38" s="1676" t="s">
        <v>133</v>
      </c>
      <c r="G38" s="1682"/>
      <c r="H38" s="1682"/>
      <c r="I38" s="1668" t="s">
        <v>1566</v>
      </c>
      <c r="J38" s="1978"/>
      <c r="K38" s="516" t="s">
        <v>56</v>
      </c>
      <c r="L38" s="1674" t="s">
        <v>1695</v>
      </c>
      <c r="M38" s="1662"/>
      <c r="N38" s="504" t="s">
        <v>42</v>
      </c>
      <c r="O38" s="504">
        <v>283</v>
      </c>
      <c r="P38" s="504" t="s">
        <v>521</v>
      </c>
      <c r="Q38" s="809" t="s">
        <v>1660</v>
      </c>
      <c r="R38" s="809" t="s">
        <v>1658</v>
      </c>
      <c r="S38" s="504"/>
      <c r="T38" s="504" t="s">
        <v>134</v>
      </c>
      <c r="U38" s="1681"/>
      <c r="V38" s="278" t="s">
        <v>75</v>
      </c>
      <c r="W38" s="278">
        <v>10</v>
      </c>
      <c r="X38" s="278"/>
      <c r="Y38" s="278"/>
      <c r="Z38" s="278"/>
      <c r="AA38" s="278">
        <v>10</v>
      </c>
      <c r="AB38" s="278">
        <v>0</v>
      </c>
      <c r="AC38" s="277">
        <v>0</v>
      </c>
      <c r="AD38" s="277"/>
      <c r="AE38" s="1435">
        <f t="shared" si="1"/>
        <v>10</v>
      </c>
      <c r="AF38" s="1164">
        <v>0</v>
      </c>
      <c r="AG38" s="225">
        <v>0</v>
      </c>
      <c r="AH38" s="1165">
        <v>0</v>
      </c>
      <c r="AI38" s="1190">
        <v>0</v>
      </c>
      <c r="AJ38" s="517">
        <v>0</v>
      </c>
      <c r="AK38" s="1186">
        <v>10</v>
      </c>
      <c r="AL38" s="1217">
        <v>0</v>
      </c>
      <c r="AM38" s="227">
        <v>0</v>
      </c>
      <c r="AN38" s="228">
        <v>0</v>
      </c>
      <c r="AO38" s="1210">
        <v>0</v>
      </c>
      <c r="AP38" s="1555">
        <v>0</v>
      </c>
      <c r="AQ38" s="1541"/>
      <c r="AR38" s="1534"/>
      <c r="AS38" s="540"/>
      <c r="AT38" s="155"/>
      <c r="AU38" s="638"/>
      <c r="AV38" s="212"/>
    </row>
    <row r="39" spans="1:101" s="114" customFormat="1" ht="27.65" customHeight="1" x14ac:dyDescent="0.35">
      <c r="A39" s="116"/>
      <c r="B39" s="1834" t="s">
        <v>620</v>
      </c>
      <c r="C39" s="1835" t="s">
        <v>621</v>
      </c>
      <c r="D39" s="1836" t="s">
        <v>622</v>
      </c>
      <c r="E39" s="1836" t="s">
        <v>1558</v>
      </c>
      <c r="F39" s="1837" t="s">
        <v>623</v>
      </c>
      <c r="G39" s="1837"/>
      <c r="H39" s="1837"/>
      <c r="I39" s="1819" t="s">
        <v>1566</v>
      </c>
      <c r="J39" s="1838">
        <v>64.67</v>
      </c>
      <c r="K39" s="1839" t="s">
        <v>55</v>
      </c>
      <c r="L39" s="1366" t="s">
        <v>1695</v>
      </c>
      <c r="M39" s="1840"/>
      <c r="N39" s="1763" t="s">
        <v>42</v>
      </c>
      <c r="O39" s="1841">
        <v>292</v>
      </c>
      <c r="P39" s="1842" t="s">
        <v>624</v>
      </c>
      <c r="Q39" s="1824" t="s">
        <v>1660</v>
      </c>
      <c r="R39" s="1824" t="s">
        <v>1698</v>
      </c>
      <c r="S39" s="1843" t="s">
        <v>625</v>
      </c>
      <c r="T39" s="1844" t="s">
        <v>1744</v>
      </c>
      <c r="U39" s="1845"/>
      <c r="V39" s="1823" t="s">
        <v>75</v>
      </c>
      <c r="W39" s="1141">
        <v>673</v>
      </c>
      <c r="X39" s="1354"/>
      <c r="Y39" s="1376"/>
      <c r="Z39" s="1376"/>
      <c r="AA39" s="1376"/>
      <c r="AB39" s="1376">
        <v>673</v>
      </c>
      <c r="AC39" s="1488">
        <v>0</v>
      </c>
      <c r="AD39" s="1488"/>
      <c r="AE39" s="1436">
        <f t="shared" si="1"/>
        <v>673</v>
      </c>
      <c r="AF39" s="1383">
        <v>0</v>
      </c>
      <c r="AG39" s="1385">
        <v>0</v>
      </c>
      <c r="AH39" s="1387">
        <v>0</v>
      </c>
      <c r="AI39" s="1486">
        <v>0</v>
      </c>
      <c r="AJ39" s="1393">
        <v>0</v>
      </c>
      <c r="AK39" s="1395">
        <v>0</v>
      </c>
      <c r="AL39" s="1397">
        <v>0</v>
      </c>
      <c r="AM39" s="1391">
        <v>0</v>
      </c>
      <c r="AN39" s="1399">
        <v>0</v>
      </c>
      <c r="AO39" s="1401">
        <v>72</v>
      </c>
      <c r="AP39" s="1561">
        <v>601</v>
      </c>
      <c r="AQ39" s="1541"/>
      <c r="AR39" s="1539"/>
      <c r="AS39" s="540"/>
      <c r="AT39" s="155"/>
      <c r="AU39" s="638"/>
      <c r="AV39" s="212"/>
    </row>
    <row r="40" spans="1:101" s="114" customFormat="1" ht="27.65" customHeight="1" x14ac:dyDescent="0.35">
      <c r="A40" s="116"/>
      <c r="B40" s="1846" t="s">
        <v>628</v>
      </c>
      <c r="C40" s="1847" t="s">
        <v>621</v>
      </c>
      <c r="D40" s="1848" t="s">
        <v>622</v>
      </c>
      <c r="E40" s="1848" t="s">
        <v>1558</v>
      </c>
      <c r="F40" s="1849" t="s">
        <v>623</v>
      </c>
      <c r="G40" s="1849"/>
      <c r="H40" s="1849"/>
      <c r="I40" s="1767" t="s">
        <v>1566</v>
      </c>
      <c r="J40" s="1850"/>
      <c r="K40" s="1851" t="s">
        <v>55</v>
      </c>
      <c r="L40" s="1366" t="s">
        <v>1695</v>
      </c>
      <c r="M40" s="1852"/>
      <c r="N40" s="1763" t="s">
        <v>42</v>
      </c>
      <c r="O40" s="1853">
        <v>292</v>
      </c>
      <c r="P40" s="1854" t="s">
        <v>624</v>
      </c>
      <c r="Q40" s="1824" t="s">
        <v>1660</v>
      </c>
      <c r="R40" s="1824" t="s">
        <v>1698</v>
      </c>
      <c r="S40" s="1855" t="s">
        <v>625</v>
      </c>
      <c r="T40" s="1844" t="s">
        <v>1745</v>
      </c>
      <c r="U40" s="1856"/>
      <c r="V40" s="1763" t="s">
        <v>75</v>
      </c>
      <c r="W40" s="1142">
        <v>119</v>
      </c>
      <c r="X40" s="1354"/>
      <c r="Y40" s="278"/>
      <c r="Z40" s="278"/>
      <c r="AA40" s="278">
        <v>119</v>
      </c>
      <c r="AB40" s="278"/>
      <c r="AC40" s="277">
        <v>0</v>
      </c>
      <c r="AD40" s="277"/>
      <c r="AE40" s="1435">
        <f t="shared" si="1"/>
        <v>119</v>
      </c>
      <c r="AF40" s="1164">
        <v>0</v>
      </c>
      <c r="AG40" s="225">
        <v>0</v>
      </c>
      <c r="AH40" s="1165">
        <v>0</v>
      </c>
      <c r="AI40" s="1190">
        <v>0</v>
      </c>
      <c r="AJ40" s="517">
        <v>0</v>
      </c>
      <c r="AK40" s="1186">
        <v>0</v>
      </c>
      <c r="AL40" s="1217">
        <v>0</v>
      </c>
      <c r="AM40" s="227">
        <v>0</v>
      </c>
      <c r="AN40" s="228">
        <v>0</v>
      </c>
      <c r="AO40" s="1210">
        <v>50</v>
      </c>
      <c r="AP40" s="1555">
        <v>69</v>
      </c>
      <c r="AQ40" s="1541"/>
      <c r="AR40" s="1539"/>
      <c r="AS40" s="540"/>
      <c r="AT40" s="155"/>
      <c r="AU40" s="638"/>
      <c r="AV40" s="212"/>
    </row>
    <row r="41" spans="1:101" s="165" customFormat="1" ht="27.65" customHeight="1" x14ac:dyDescent="0.35">
      <c r="A41" s="167"/>
      <c r="B41" s="1693" t="s">
        <v>1360</v>
      </c>
      <c r="C41" s="1693" t="s">
        <v>1531</v>
      </c>
      <c r="D41" s="1694" t="s">
        <v>1532</v>
      </c>
      <c r="E41" s="1694" t="s">
        <v>1559</v>
      </c>
      <c r="F41" s="1664" t="s">
        <v>1533</v>
      </c>
      <c r="G41" s="1664"/>
      <c r="H41" s="1664"/>
      <c r="I41" s="506" t="s">
        <v>1599</v>
      </c>
      <c r="J41" s="1979">
        <v>4.6500000000000004</v>
      </c>
      <c r="K41" s="506" t="s">
        <v>56</v>
      </c>
      <c r="L41" s="506" t="s">
        <v>1695</v>
      </c>
      <c r="M41" s="506"/>
      <c r="N41" s="504" t="s">
        <v>86</v>
      </c>
      <c r="O41" s="504">
        <v>286</v>
      </c>
      <c r="P41" s="504" t="s">
        <v>285</v>
      </c>
      <c r="Q41" s="809" t="s">
        <v>1660</v>
      </c>
      <c r="R41" s="809" t="s">
        <v>1686</v>
      </c>
      <c r="S41" s="504" t="s">
        <v>74</v>
      </c>
      <c r="T41" s="504"/>
      <c r="U41" s="1695"/>
      <c r="V41" s="380" t="s">
        <v>75</v>
      </c>
      <c r="W41" s="1047">
        <v>37</v>
      </c>
      <c r="X41" s="1048"/>
      <c r="Y41" s="1048">
        <v>37</v>
      </c>
      <c r="Z41" s="1048"/>
      <c r="AA41" s="1048">
        <v>0</v>
      </c>
      <c r="AB41" s="851">
        <v>37</v>
      </c>
      <c r="AC41" s="851">
        <v>0</v>
      </c>
      <c r="AD41" s="380"/>
      <c r="AE41" s="1434">
        <v>37</v>
      </c>
      <c r="AF41" s="1421">
        <v>0</v>
      </c>
      <c r="AG41" s="1422">
        <v>0</v>
      </c>
      <c r="AH41" s="1423">
        <v>0</v>
      </c>
      <c r="AI41" s="1424">
        <v>37</v>
      </c>
      <c r="AJ41" s="1425">
        <v>0</v>
      </c>
      <c r="AK41" s="1426">
        <v>0</v>
      </c>
      <c r="AL41" s="1427">
        <v>0</v>
      </c>
      <c r="AM41" s="1428">
        <v>0</v>
      </c>
      <c r="AN41" s="1428">
        <v>0</v>
      </c>
      <c r="AO41" s="1429">
        <v>0</v>
      </c>
      <c r="AP41" s="1109">
        <v>0</v>
      </c>
      <c r="AQ41" s="1527"/>
      <c r="AR41" s="1527"/>
      <c r="AS41" s="540"/>
      <c r="AT41" s="155"/>
      <c r="AU41" s="638"/>
      <c r="AV41" s="212"/>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row>
    <row r="42" spans="1:101" s="165" customFormat="1" ht="27.65" customHeight="1" x14ac:dyDescent="0.35">
      <c r="A42" s="167"/>
      <c r="B42" s="1693" t="s">
        <v>1728</v>
      </c>
      <c r="C42" s="1693" t="s">
        <v>1531</v>
      </c>
      <c r="D42" s="1694" t="s">
        <v>1532</v>
      </c>
      <c r="E42" s="1694" t="s">
        <v>1559</v>
      </c>
      <c r="F42" s="1664" t="s">
        <v>1533</v>
      </c>
      <c r="G42" s="1664"/>
      <c r="H42" s="1664"/>
      <c r="I42" s="506" t="s">
        <v>1599</v>
      </c>
      <c r="J42" s="1980"/>
      <c r="K42" s="506" t="s">
        <v>56</v>
      </c>
      <c r="L42" s="506" t="s">
        <v>1695</v>
      </c>
      <c r="M42" s="506"/>
      <c r="N42" s="504" t="s">
        <v>86</v>
      </c>
      <c r="O42" s="504">
        <v>286</v>
      </c>
      <c r="P42" s="504" t="s">
        <v>285</v>
      </c>
      <c r="Q42" s="809" t="s">
        <v>1660</v>
      </c>
      <c r="R42" s="809" t="s">
        <v>1686</v>
      </c>
      <c r="S42" s="504" t="s">
        <v>74</v>
      </c>
      <c r="T42" s="504"/>
      <c r="U42" s="1695"/>
      <c r="V42" s="380" t="s">
        <v>75</v>
      </c>
      <c r="W42" s="1047">
        <v>13</v>
      </c>
      <c r="X42" s="1048"/>
      <c r="Y42" s="1048">
        <v>13</v>
      </c>
      <c r="Z42" s="1048"/>
      <c r="AA42" s="1048">
        <v>13</v>
      </c>
      <c r="AB42" s="851">
        <v>0</v>
      </c>
      <c r="AC42" s="851">
        <v>0</v>
      </c>
      <c r="AD42" s="380"/>
      <c r="AE42" s="1434">
        <v>13</v>
      </c>
      <c r="AF42" s="1156">
        <v>0</v>
      </c>
      <c r="AG42" s="232">
        <v>0</v>
      </c>
      <c r="AH42" s="1157">
        <v>0</v>
      </c>
      <c r="AI42" s="1185">
        <v>13</v>
      </c>
      <c r="AJ42" s="513">
        <v>0</v>
      </c>
      <c r="AK42" s="1186">
        <v>0</v>
      </c>
      <c r="AL42" s="1209">
        <v>0</v>
      </c>
      <c r="AM42" s="233">
        <v>0</v>
      </c>
      <c r="AN42" s="233">
        <v>0</v>
      </c>
      <c r="AO42" s="1214">
        <v>0</v>
      </c>
      <c r="AP42" s="1430">
        <v>0</v>
      </c>
      <c r="AQ42" s="1527"/>
      <c r="AR42" s="1527"/>
      <c r="AS42" s="540"/>
      <c r="AT42" s="155"/>
      <c r="AU42" s="638"/>
      <c r="AV42" s="212"/>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row>
    <row r="43" spans="1:101" s="165" customFormat="1" ht="27.65" customHeight="1" x14ac:dyDescent="0.35">
      <c r="B43" s="1691" t="s">
        <v>774</v>
      </c>
      <c r="C43" s="1691" t="s">
        <v>775</v>
      </c>
      <c r="D43" s="1692" t="s">
        <v>776</v>
      </c>
      <c r="E43" s="1694" t="s">
        <v>1560</v>
      </c>
      <c r="F43" s="1337" t="s">
        <v>133</v>
      </c>
      <c r="G43" s="1337"/>
      <c r="H43" s="1337"/>
      <c r="I43" s="1668" t="s">
        <v>1566</v>
      </c>
      <c r="J43" s="1696">
        <v>0.8</v>
      </c>
      <c r="K43" s="504" t="s">
        <v>56</v>
      </c>
      <c r="L43" s="1674" t="s">
        <v>1695</v>
      </c>
      <c r="M43" s="1697"/>
      <c r="N43" s="504" t="s">
        <v>42</v>
      </c>
      <c r="O43" s="504">
        <v>312</v>
      </c>
      <c r="P43" s="809" t="s">
        <v>677</v>
      </c>
      <c r="Q43" s="809" t="s">
        <v>1660</v>
      </c>
      <c r="R43" s="809" t="s">
        <v>1684</v>
      </c>
      <c r="S43" s="504"/>
      <c r="T43" s="504" t="s">
        <v>134</v>
      </c>
      <c r="U43" s="1698"/>
      <c r="V43" s="369" t="s">
        <v>75</v>
      </c>
      <c r="W43" s="277">
        <v>27</v>
      </c>
      <c r="X43" s="277"/>
      <c r="Y43" s="278"/>
      <c r="Z43" s="278"/>
      <c r="AA43" s="278">
        <v>27</v>
      </c>
      <c r="AB43" s="278">
        <v>0</v>
      </c>
      <c r="AC43" s="277">
        <v>0</v>
      </c>
      <c r="AD43" s="530"/>
      <c r="AE43" s="1435">
        <v>27</v>
      </c>
      <c r="AF43" s="1164">
        <v>0</v>
      </c>
      <c r="AG43" s="225">
        <v>0</v>
      </c>
      <c r="AH43" s="1165">
        <v>0</v>
      </c>
      <c r="AI43" s="1190">
        <v>0</v>
      </c>
      <c r="AJ43" s="517">
        <v>0</v>
      </c>
      <c r="AK43" s="1186">
        <v>0</v>
      </c>
      <c r="AL43" s="1213">
        <v>27</v>
      </c>
      <c r="AM43" s="228">
        <v>0</v>
      </c>
      <c r="AN43" s="230">
        <v>0</v>
      </c>
      <c r="AO43" s="1210">
        <v>0</v>
      </c>
      <c r="AP43" s="1565">
        <f t="shared" ref="AP43" si="2">AE43-SUM(AF43:AO43)</f>
        <v>0</v>
      </c>
      <c r="AQ43"/>
      <c r="AR43" s="1534"/>
      <c r="AS43" s="540"/>
      <c r="AT43" s="118"/>
      <c r="AU43" s="638"/>
      <c r="AV43" s="212"/>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row>
    <row r="46" spans="1:101" x14ac:dyDescent="0.35">
      <c r="W46">
        <f>SUM(W7:W43)</f>
        <v>4667</v>
      </c>
      <c r="X46">
        <f t="shared" ref="X46:AP46" si="3">SUM(X7:X43)</f>
        <v>1060</v>
      </c>
      <c r="Y46">
        <f t="shared" si="3"/>
        <v>93</v>
      </c>
      <c r="Z46">
        <f t="shared" si="3"/>
        <v>0</v>
      </c>
      <c r="AA46">
        <f t="shared" si="3"/>
        <v>1182</v>
      </c>
      <c r="AB46">
        <f t="shared" si="3"/>
        <v>3587</v>
      </c>
      <c r="AC46">
        <f t="shared" si="3"/>
        <v>0</v>
      </c>
      <c r="AD46">
        <f t="shared" si="3"/>
        <v>0</v>
      </c>
      <c r="AE46">
        <f t="shared" si="3"/>
        <v>4667</v>
      </c>
      <c r="AF46">
        <f t="shared" si="3"/>
        <v>0</v>
      </c>
      <c r="AG46">
        <f t="shared" si="3"/>
        <v>0</v>
      </c>
      <c r="AH46">
        <f t="shared" si="3"/>
        <v>170</v>
      </c>
      <c r="AI46">
        <f t="shared" si="3"/>
        <v>362</v>
      </c>
      <c r="AJ46">
        <f t="shared" si="3"/>
        <v>497</v>
      </c>
      <c r="AK46">
        <f t="shared" si="3"/>
        <v>523</v>
      </c>
      <c r="AL46">
        <f t="shared" si="3"/>
        <v>447</v>
      </c>
      <c r="AM46">
        <f t="shared" si="3"/>
        <v>361</v>
      </c>
      <c r="AN46">
        <f t="shared" si="3"/>
        <v>312</v>
      </c>
      <c r="AO46">
        <f t="shared" si="3"/>
        <v>405</v>
      </c>
      <c r="AP46">
        <f t="shared" si="3"/>
        <v>1590</v>
      </c>
    </row>
  </sheetData>
  <mergeCells count="11">
    <mergeCell ref="J27:J28"/>
    <mergeCell ref="J8:J9"/>
    <mergeCell ref="J10:J11"/>
    <mergeCell ref="J13:J14"/>
    <mergeCell ref="J15:J16"/>
    <mergeCell ref="J22:J23"/>
    <mergeCell ref="J31:J32"/>
    <mergeCell ref="J33:J34"/>
    <mergeCell ref="J35:J36"/>
    <mergeCell ref="J37:J38"/>
    <mergeCell ref="J41:J42"/>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FCEB4-2B42-4EF2-8B34-EBBDE1B58D18}">
  <sheetPr>
    <tabColor theme="1"/>
  </sheetPr>
  <dimension ref="A1:CW109"/>
  <sheetViews>
    <sheetView workbookViewId="0">
      <pane xSplit="11920" ySplit="1610" topLeftCell="AA63" activePane="bottomLeft"/>
      <selection activeCell="K104" sqref="K104"/>
      <selection pane="topRight" activeCell="M103" sqref="M103"/>
      <selection pane="bottomLeft" activeCell="A67" sqref="A67:XFD68"/>
      <selection pane="bottomRight" activeCell="AD110" sqref="AD110"/>
    </sheetView>
  </sheetViews>
  <sheetFormatPr defaultRowHeight="14.5" x14ac:dyDescent="0.35"/>
  <sheetData>
    <row r="1" spans="1:101" ht="15" thickBot="1" x14ac:dyDescent="0.4"/>
    <row r="2" spans="1:101" s="112" customFormat="1" ht="15.75" customHeight="1" x14ac:dyDescent="0.35">
      <c r="A2" s="123"/>
      <c r="B2" s="124"/>
      <c r="C2" s="124"/>
      <c r="D2" s="124"/>
      <c r="E2" s="124"/>
      <c r="F2" s="124"/>
      <c r="G2" s="124"/>
      <c r="H2" s="124"/>
      <c r="I2" s="125"/>
      <c r="J2" s="125"/>
      <c r="K2" s="126" t="s">
        <v>1593</v>
      </c>
      <c r="L2" s="125"/>
      <c r="M2" s="125"/>
      <c r="N2" s="125"/>
      <c r="O2" s="125"/>
      <c r="P2" s="125"/>
      <c r="Q2" s="125"/>
      <c r="R2" s="126" t="s">
        <v>1576</v>
      </c>
      <c r="S2" s="126"/>
      <c r="T2" s="127" t="s">
        <v>39</v>
      </c>
      <c r="U2" s="295" t="s">
        <v>39</v>
      </c>
      <c r="V2" s="128"/>
      <c r="W2" s="128"/>
      <c r="X2" s="128"/>
      <c r="Y2" s="128"/>
      <c r="Z2" s="128"/>
      <c r="AA2" s="127"/>
      <c r="AB2" s="130"/>
      <c r="AC2" s="853" t="s">
        <v>5</v>
      </c>
      <c r="AD2" s="1567"/>
      <c r="AE2" s="1431"/>
      <c r="AF2" s="1133" t="s">
        <v>40</v>
      </c>
      <c r="AG2" s="1134"/>
      <c r="AH2" s="1134"/>
      <c r="AI2" s="1134"/>
      <c r="AJ2" s="1134"/>
      <c r="AK2" s="1134"/>
      <c r="AL2" s="1134"/>
      <c r="AM2" s="1134"/>
      <c r="AN2" s="1134"/>
      <c r="AO2" s="1582"/>
      <c r="AP2" s="1549"/>
      <c r="AQ2" s="1583"/>
      <c r="AR2" s="1583"/>
      <c r="AS2" s="1341"/>
      <c r="AT2" s="469"/>
      <c r="AU2" s="640"/>
      <c r="AV2" s="469"/>
    </row>
    <row r="3" spans="1:101" s="112" customFormat="1" ht="19.5" customHeight="1" x14ac:dyDescent="0.35">
      <c r="A3" s="120"/>
      <c r="B3" s="135" t="s">
        <v>41</v>
      </c>
      <c r="C3" s="135" t="s">
        <v>42</v>
      </c>
      <c r="D3" s="136"/>
      <c r="E3" s="136"/>
      <c r="F3" s="136"/>
      <c r="G3" s="136"/>
      <c r="H3" s="136"/>
      <c r="I3" s="135" t="s">
        <v>1564</v>
      </c>
      <c r="J3" s="137"/>
      <c r="K3" s="135" t="s">
        <v>1594</v>
      </c>
      <c r="L3" s="135" t="s">
        <v>1580</v>
      </c>
      <c r="M3" s="135" t="s">
        <v>1581</v>
      </c>
      <c r="N3" s="137"/>
      <c r="O3" s="137"/>
      <c r="P3" s="137"/>
      <c r="Q3" s="135" t="s">
        <v>1575</v>
      </c>
      <c r="R3" s="135" t="s">
        <v>1577</v>
      </c>
      <c r="S3" s="135" t="s">
        <v>39</v>
      </c>
      <c r="T3" s="138" t="s">
        <v>43</v>
      </c>
      <c r="U3" s="296" t="s">
        <v>43</v>
      </c>
      <c r="V3" s="138" t="s">
        <v>44</v>
      </c>
      <c r="W3" s="138" t="s">
        <v>1567</v>
      </c>
      <c r="X3" s="1356" t="s">
        <v>1721</v>
      </c>
      <c r="Y3" s="138"/>
      <c r="Z3" s="138"/>
      <c r="AA3" s="138" t="s">
        <v>46</v>
      </c>
      <c r="AB3" s="139" t="s">
        <v>47</v>
      </c>
      <c r="AC3" s="1513" t="s">
        <v>48</v>
      </c>
      <c r="AD3" s="1112" t="s">
        <v>48</v>
      </c>
      <c r="AE3" s="1432" t="s">
        <v>49</v>
      </c>
      <c r="AF3" s="1568" t="s">
        <v>17</v>
      </c>
      <c r="AG3" s="142" t="s">
        <v>18</v>
      </c>
      <c r="AH3" s="142" t="s">
        <v>19</v>
      </c>
      <c r="AI3" s="500" t="s">
        <v>20</v>
      </c>
      <c r="AJ3" s="500" t="s">
        <v>21</v>
      </c>
      <c r="AK3" s="500" t="s">
        <v>22</v>
      </c>
      <c r="AL3" s="145" t="s">
        <v>23</v>
      </c>
      <c r="AM3" s="144" t="s">
        <v>24</v>
      </c>
      <c r="AN3" s="145" t="s">
        <v>25</v>
      </c>
      <c r="AO3" s="854" t="s">
        <v>1572</v>
      </c>
      <c r="AP3" s="1550" t="s">
        <v>1573</v>
      </c>
      <c r="AQ3" s="1583"/>
      <c r="AR3" s="1583"/>
      <c r="AS3" s="1341"/>
      <c r="AT3" s="470"/>
      <c r="AU3" s="640"/>
      <c r="AV3" s="470"/>
    </row>
    <row r="4" spans="1:101" s="112" customFormat="1" ht="16" thickBot="1" x14ac:dyDescent="0.4">
      <c r="B4" s="147" t="s">
        <v>51</v>
      </c>
      <c r="C4" s="147" t="s">
        <v>51</v>
      </c>
      <c r="D4" s="147" t="s">
        <v>52</v>
      </c>
      <c r="E4" s="147" t="s">
        <v>1545</v>
      </c>
      <c r="F4" s="147" t="s">
        <v>53</v>
      </c>
      <c r="G4" s="147" t="s">
        <v>1562</v>
      </c>
      <c r="H4" s="147" t="s">
        <v>1563</v>
      </c>
      <c r="I4" s="147" t="s">
        <v>1565</v>
      </c>
      <c r="J4" s="147" t="s">
        <v>54</v>
      </c>
      <c r="K4" s="147" t="s">
        <v>1592</v>
      </c>
      <c r="L4" s="147" t="s">
        <v>1579</v>
      </c>
      <c r="M4" s="147"/>
      <c r="N4" s="147" t="s">
        <v>57</v>
      </c>
      <c r="O4" s="147" t="s">
        <v>58</v>
      </c>
      <c r="P4" s="147" t="s">
        <v>59</v>
      </c>
      <c r="Q4" s="147" t="s">
        <v>7</v>
      </c>
      <c r="R4" s="147" t="s">
        <v>1578</v>
      </c>
      <c r="S4" s="147" t="s">
        <v>7</v>
      </c>
      <c r="T4" s="148" t="s">
        <v>51</v>
      </c>
      <c r="U4" s="297" t="s">
        <v>61</v>
      </c>
      <c r="V4" s="148" t="s">
        <v>62</v>
      </c>
      <c r="W4" s="148" t="s">
        <v>1568</v>
      </c>
      <c r="X4" s="148"/>
      <c r="Y4" s="148" t="s">
        <v>64</v>
      </c>
      <c r="Z4" s="148" t="s">
        <v>65</v>
      </c>
      <c r="AA4" s="148" t="s">
        <v>14</v>
      </c>
      <c r="AB4" s="149" t="s">
        <v>67</v>
      </c>
      <c r="AC4" s="150" t="s">
        <v>1570</v>
      </c>
      <c r="AD4" s="1124" t="s">
        <v>1569</v>
      </c>
      <c r="AE4" s="1433" t="s">
        <v>1571</v>
      </c>
      <c r="AF4" s="1514" t="s">
        <v>26</v>
      </c>
      <c r="AG4" s="1515"/>
      <c r="AH4" s="1520"/>
      <c r="AI4" s="1521" t="s">
        <v>27</v>
      </c>
      <c r="AJ4" s="1516"/>
      <c r="AK4" s="1522"/>
      <c r="AL4" s="1523" t="s">
        <v>28</v>
      </c>
      <c r="AM4" s="1517"/>
      <c r="AN4" s="1517"/>
      <c r="AO4" s="1518"/>
      <c r="AP4" s="855"/>
      <c r="AQ4" s="1583"/>
      <c r="AR4" s="1583"/>
      <c r="AS4" s="1341"/>
      <c r="AT4" s="470"/>
      <c r="AU4" s="640"/>
      <c r="AV4" s="470"/>
    </row>
    <row r="6" spans="1:101" s="114" customFormat="1" ht="32.25" customHeight="1" x14ac:dyDescent="0.35">
      <c r="A6" s="116"/>
      <c r="B6" s="365">
        <v>9</v>
      </c>
      <c r="C6" s="510" t="s">
        <v>83</v>
      </c>
      <c r="D6" s="511" t="s">
        <v>84</v>
      </c>
      <c r="E6" s="363" t="s">
        <v>813</v>
      </c>
      <c r="F6" s="828" t="s">
        <v>85</v>
      </c>
      <c r="G6" s="842"/>
      <c r="H6" s="842"/>
      <c r="I6" s="1487" t="s">
        <v>1566</v>
      </c>
      <c r="J6" s="1380">
        <v>26.7</v>
      </c>
      <c r="K6" s="276" t="s">
        <v>55</v>
      </c>
      <c r="L6" s="278" t="s">
        <v>1695</v>
      </c>
      <c r="M6" s="505"/>
      <c r="N6" s="505" t="s">
        <v>86</v>
      </c>
      <c r="O6" s="505"/>
      <c r="P6" s="380"/>
      <c r="Q6" s="279" t="s">
        <v>1660</v>
      </c>
      <c r="R6" s="407" t="s">
        <v>1678</v>
      </c>
      <c r="S6" s="380" t="s">
        <v>87</v>
      </c>
      <c r="T6" s="407" t="s">
        <v>88</v>
      </c>
      <c r="U6" s="512">
        <v>41289</v>
      </c>
      <c r="V6" s="380" t="s">
        <v>75</v>
      </c>
      <c r="W6" s="414">
        <v>412</v>
      </c>
      <c r="X6" s="414"/>
      <c r="Y6" s="277"/>
      <c r="Z6" s="277"/>
      <c r="AA6" s="277">
        <v>0</v>
      </c>
      <c r="AB6" s="277">
        <v>412</v>
      </c>
      <c r="AC6" s="277">
        <v>0</v>
      </c>
      <c r="AD6" s="277"/>
      <c r="AE6" s="1435">
        <v>412</v>
      </c>
      <c r="AF6" s="1000">
        <v>0</v>
      </c>
      <c r="AG6" s="159">
        <v>0</v>
      </c>
      <c r="AH6" s="1352">
        <v>36</v>
      </c>
      <c r="AI6" s="1183">
        <v>36</v>
      </c>
      <c r="AJ6" s="504">
        <v>36</v>
      </c>
      <c r="AK6" s="1184">
        <v>36</v>
      </c>
      <c r="AL6" s="1207">
        <v>36</v>
      </c>
      <c r="AM6" s="162">
        <v>36</v>
      </c>
      <c r="AN6" s="158">
        <v>36</v>
      </c>
      <c r="AO6" s="1208">
        <v>36</v>
      </c>
      <c r="AP6" s="1554">
        <v>124</v>
      </c>
      <c r="AQ6" s="1536"/>
      <c r="AR6" s="1534"/>
      <c r="AS6" s="540"/>
      <c r="AT6" s="155"/>
      <c r="AU6" s="638"/>
      <c r="AV6" s="212"/>
    </row>
    <row r="7" spans="1:101" s="114" customFormat="1" ht="27.65" customHeight="1" x14ac:dyDescent="0.35">
      <c r="B7" s="829" t="s">
        <v>89</v>
      </c>
      <c r="C7" s="510" t="s">
        <v>83</v>
      </c>
      <c r="D7" s="511" t="s">
        <v>84</v>
      </c>
      <c r="E7" s="363" t="s">
        <v>813</v>
      </c>
      <c r="F7" s="828" t="s">
        <v>85</v>
      </c>
      <c r="G7" s="843"/>
      <c r="H7" s="843"/>
      <c r="I7" s="1487" t="s">
        <v>1566</v>
      </c>
      <c r="J7" s="1381"/>
      <c r="K7" s="276" t="s">
        <v>55</v>
      </c>
      <c r="L7" s="278" t="s">
        <v>1695</v>
      </c>
      <c r="M7" s="505"/>
      <c r="N7" s="505" t="s">
        <v>86</v>
      </c>
      <c r="O7" s="505"/>
      <c r="P7" s="380"/>
      <c r="Q7" s="279" t="s">
        <v>1660</v>
      </c>
      <c r="R7" s="407" t="s">
        <v>1678</v>
      </c>
      <c r="S7" s="380" t="s">
        <v>87</v>
      </c>
      <c r="T7" s="407" t="s">
        <v>88</v>
      </c>
      <c r="U7" s="512">
        <v>41289</v>
      </c>
      <c r="V7" s="380" t="s">
        <v>75</v>
      </c>
      <c r="W7" s="414">
        <v>138</v>
      </c>
      <c r="X7" s="414"/>
      <c r="Y7" s="277"/>
      <c r="Z7" s="277"/>
      <c r="AA7" s="277">
        <v>138</v>
      </c>
      <c r="AB7" s="277">
        <v>0</v>
      </c>
      <c r="AC7" s="277">
        <v>0</v>
      </c>
      <c r="AD7" s="277"/>
      <c r="AE7" s="1435">
        <v>138</v>
      </c>
      <c r="AF7" s="1156">
        <v>0</v>
      </c>
      <c r="AG7" s="232">
        <v>0</v>
      </c>
      <c r="AH7" s="1157">
        <v>0</v>
      </c>
      <c r="AI7" s="1185">
        <v>0</v>
      </c>
      <c r="AJ7" s="513">
        <v>25</v>
      </c>
      <c r="AK7" s="1186">
        <v>25</v>
      </c>
      <c r="AL7" s="1209">
        <v>25</v>
      </c>
      <c r="AM7" s="233">
        <v>25</v>
      </c>
      <c r="AN7" s="228">
        <v>38</v>
      </c>
      <c r="AO7" s="1210">
        <v>0</v>
      </c>
      <c r="AP7" s="1555">
        <v>0</v>
      </c>
      <c r="AQ7" s="1536"/>
      <c r="AR7" s="1534"/>
      <c r="AS7" s="540"/>
      <c r="AT7" s="155"/>
      <c r="AU7" s="638"/>
      <c r="AV7" s="212"/>
    </row>
    <row r="8" spans="1:101" s="114" customFormat="1" ht="27.65" customHeight="1" x14ac:dyDescent="0.35">
      <c r="A8" s="116"/>
      <c r="B8" s="362" t="s">
        <v>110</v>
      </c>
      <c r="C8" s="362"/>
      <c r="D8" s="363" t="s">
        <v>111</v>
      </c>
      <c r="E8" s="363" t="s">
        <v>813</v>
      </c>
      <c r="F8" s="364" t="s">
        <v>112</v>
      </c>
      <c r="G8" s="364"/>
      <c r="H8" s="364"/>
      <c r="I8" s="1487" t="s">
        <v>1566</v>
      </c>
      <c r="J8" s="830"/>
      <c r="K8" s="276" t="s">
        <v>55</v>
      </c>
      <c r="L8" s="278" t="s">
        <v>1695</v>
      </c>
      <c r="M8" s="304"/>
      <c r="N8" s="277" t="s">
        <v>113</v>
      </c>
      <c r="O8" s="277"/>
      <c r="P8" s="277"/>
      <c r="Q8" s="279" t="s">
        <v>1660</v>
      </c>
      <c r="R8" s="279" t="s">
        <v>1670</v>
      </c>
      <c r="S8" s="277" t="s">
        <v>114</v>
      </c>
      <c r="T8" s="279" t="s">
        <v>115</v>
      </c>
      <c r="U8" s="282" t="s">
        <v>116</v>
      </c>
      <c r="V8" s="360" t="s">
        <v>75</v>
      </c>
      <c r="W8" s="306">
        <v>4</v>
      </c>
      <c r="X8" s="306"/>
      <c r="Y8" s="306"/>
      <c r="Z8" s="306">
        <v>4</v>
      </c>
      <c r="AA8" s="306">
        <v>0</v>
      </c>
      <c r="AB8" s="306">
        <v>4</v>
      </c>
      <c r="AC8" s="277">
        <v>0</v>
      </c>
      <c r="AD8" s="277"/>
      <c r="AE8" s="1435">
        <v>4</v>
      </c>
      <c r="AF8" s="1158">
        <v>0</v>
      </c>
      <c r="AG8" s="1353">
        <v>4</v>
      </c>
      <c r="AH8" s="1159">
        <v>0</v>
      </c>
      <c r="AI8" s="1187">
        <v>0</v>
      </c>
      <c r="AJ8" s="514">
        <v>0</v>
      </c>
      <c r="AK8" s="1184">
        <v>0</v>
      </c>
      <c r="AL8" s="1211">
        <v>0</v>
      </c>
      <c r="AM8" s="158">
        <v>0</v>
      </c>
      <c r="AN8" s="158">
        <v>0</v>
      </c>
      <c r="AO8" s="1212">
        <v>0</v>
      </c>
      <c r="AP8" s="1556">
        <v>0</v>
      </c>
      <c r="AQ8" s="1537"/>
      <c r="AR8" s="1527"/>
      <c r="AS8" s="540"/>
      <c r="AT8" s="155"/>
      <c r="AU8" s="638"/>
      <c r="AV8" s="212"/>
    </row>
    <row r="9" spans="1:101" s="114" customFormat="1" ht="27.65" customHeight="1" x14ac:dyDescent="0.35">
      <c r="A9" s="116"/>
      <c r="B9" s="365">
        <v>13</v>
      </c>
      <c r="C9" s="302" t="s">
        <v>117</v>
      </c>
      <c r="D9" s="274" t="s">
        <v>118</v>
      </c>
      <c r="E9" s="274" t="s">
        <v>1546</v>
      </c>
      <c r="F9" s="363" t="s">
        <v>119</v>
      </c>
      <c r="G9" s="363"/>
      <c r="H9" s="363"/>
      <c r="I9" s="1487" t="s">
        <v>1566</v>
      </c>
      <c r="J9" s="277">
        <v>3.2</v>
      </c>
      <c r="K9" s="276" t="s">
        <v>56</v>
      </c>
      <c r="L9" s="278" t="s">
        <v>1695</v>
      </c>
      <c r="M9" s="304"/>
      <c r="N9" s="277" t="s">
        <v>120</v>
      </c>
      <c r="O9" s="277">
        <v>243</v>
      </c>
      <c r="P9" s="277" t="s">
        <v>121</v>
      </c>
      <c r="Q9" s="279" t="s">
        <v>1660</v>
      </c>
      <c r="R9" s="279" t="s">
        <v>1671</v>
      </c>
      <c r="S9" s="277" t="s">
        <v>87</v>
      </c>
      <c r="T9" s="279" t="s">
        <v>122</v>
      </c>
      <c r="U9" s="283" t="s">
        <v>1655</v>
      </c>
      <c r="V9" s="277" t="s">
        <v>75</v>
      </c>
      <c r="W9" s="277">
        <v>10</v>
      </c>
      <c r="X9" s="277"/>
      <c r="Y9" s="277">
        <v>10</v>
      </c>
      <c r="Z9" s="277">
        <v>0</v>
      </c>
      <c r="AA9" s="277">
        <v>0</v>
      </c>
      <c r="AB9" s="277">
        <v>10</v>
      </c>
      <c r="AC9" s="277">
        <v>0</v>
      </c>
      <c r="AD9" s="277"/>
      <c r="AE9" s="1435">
        <v>10</v>
      </c>
      <c r="AF9" s="1000">
        <v>0</v>
      </c>
      <c r="AG9" s="159">
        <v>0</v>
      </c>
      <c r="AH9" s="1155">
        <v>0</v>
      </c>
      <c r="AI9" s="1183">
        <v>10</v>
      </c>
      <c r="AJ9" s="504">
        <v>0</v>
      </c>
      <c r="AK9" s="1184">
        <v>0</v>
      </c>
      <c r="AL9" s="1207">
        <v>0</v>
      </c>
      <c r="AM9" s="162">
        <v>0</v>
      </c>
      <c r="AN9" s="158">
        <v>0</v>
      </c>
      <c r="AO9" s="1208">
        <v>0</v>
      </c>
      <c r="AP9" s="1232">
        <v>0</v>
      </c>
      <c r="AQ9" s="1537"/>
      <c r="AR9" s="1527"/>
      <c r="AS9" s="540"/>
      <c r="AT9" s="155"/>
      <c r="AU9" s="638"/>
      <c r="AV9" s="212"/>
    </row>
    <row r="10" spans="1:101" s="114" customFormat="1" ht="27.65" customHeight="1" x14ac:dyDescent="0.35">
      <c r="A10" s="116"/>
      <c r="B10" s="362" t="s">
        <v>923</v>
      </c>
      <c r="C10" s="362"/>
      <c r="D10" s="363" t="s">
        <v>924</v>
      </c>
      <c r="E10" s="363" t="s">
        <v>1546</v>
      </c>
      <c r="F10" s="363" t="s">
        <v>1605</v>
      </c>
      <c r="G10" s="363"/>
      <c r="H10" s="363"/>
      <c r="I10" s="380" t="s">
        <v>1599</v>
      </c>
      <c r="J10" s="359">
        <v>1.2</v>
      </c>
      <c r="K10" s="276" t="s">
        <v>56</v>
      </c>
      <c r="L10" s="278" t="s">
        <v>1695</v>
      </c>
      <c r="M10" s="276"/>
      <c r="N10" s="277" t="s">
        <v>113</v>
      </c>
      <c r="O10" s="276">
        <v>251</v>
      </c>
      <c r="P10" s="276" t="s">
        <v>139</v>
      </c>
      <c r="Q10" s="279" t="s">
        <v>1660</v>
      </c>
      <c r="R10" s="279" t="s">
        <v>1670</v>
      </c>
      <c r="S10" s="277" t="s">
        <v>114</v>
      </c>
      <c r="T10" s="279" t="s">
        <v>1606</v>
      </c>
      <c r="U10" s="1066" t="s">
        <v>1607</v>
      </c>
      <c r="V10" s="380" t="s">
        <v>75</v>
      </c>
      <c r="W10" s="380">
        <v>7</v>
      </c>
      <c r="X10" s="851"/>
      <c r="Y10" s="851">
        <v>7</v>
      </c>
      <c r="Z10" s="851"/>
      <c r="AA10" s="851">
        <v>0</v>
      </c>
      <c r="AB10" s="851">
        <v>7</v>
      </c>
      <c r="AC10" s="851">
        <v>0</v>
      </c>
      <c r="AD10" s="851">
        <v>0</v>
      </c>
      <c r="AE10" s="1434">
        <v>7</v>
      </c>
      <c r="AF10" s="1078">
        <v>0</v>
      </c>
      <c r="AG10" s="1077">
        <v>0</v>
      </c>
      <c r="AH10" s="1079">
        <v>7</v>
      </c>
      <c r="AI10" s="1083">
        <v>0</v>
      </c>
      <c r="AJ10" s="1084">
        <v>0</v>
      </c>
      <c r="AK10" s="1085">
        <v>0</v>
      </c>
      <c r="AL10" s="1089">
        <v>0</v>
      </c>
      <c r="AM10" s="1090">
        <v>0</v>
      </c>
      <c r="AN10" s="1090">
        <v>0</v>
      </c>
      <c r="AO10" s="1091">
        <v>0</v>
      </c>
      <c r="AP10" s="1109">
        <v>0</v>
      </c>
      <c r="AQ10" s="1537"/>
      <c r="AR10" s="1534"/>
      <c r="AS10" s="540"/>
      <c r="AT10" s="155"/>
      <c r="AU10" s="638"/>
      <c r="AV10" s="212"/>
    </row>
    <row r="11" spans="1:101" s="165" customFormat="1" ht="27.65" customHeight="1" x14ac:dyDescent="0.35">
      <c r="A11" s="167"/>
      <c r="B11" s="362" t="s">
        <v>1608</v>
      </c>
      <c r="C11" s="362"/>
      <c r="D11" s="363" t="s">
        <v>1609</v>
      </c>
      <c r="E11" s="274" t="s">
        <v>1546</v>
      </c>
      <c r="F11" s="363" t="s">
        <v>1610</v>
      </c>
      <c r="G11" s="363"/>
      <c r="H11" s="363"/>
      <c r="I11" s="1487">
        <v>2025</v>
      </c>
      <c r="J11" s="359">
        <v>0.7</v>
      </c>
      <c r="K11" s="276" t="s">
        <v>55</v>
      </c>
      <c r="L11" s="278" t="s">
        <v>1695</v>
      </c>
      <c r="M11" s="304"/>
      <c r="N11" s="277" t="s">
        <v>113</v>
      </c>
      <c r="O11" s="277"/>
      <c r="P11" s="277"/>
      <c r="Q11" s="279" t="s">
        <v>1660</v>
      </c>
      <c r="R11" s="279" t="s">
        <v>1673</v>
      </c>
      <c r="S11" s="277" t="s">
        <v>114</v>
      </c>
      <c r="T11" s="279" t="s">
        <v>1611</v>
      </c>
      <c r="U11" s="282">
        <v>45510</v>
      </c>
      <c r="V11" s="360" t="s">
        <v>75</v>
      </c>
      <c r="W11" s="306">
        <v>7</v>
      </c>
      <c r="X11" s="306"/>
      <c r="Y11" s="306">
        <v>7</v>
      </c>
      <c r="Z11" s="306"/>
      <c r="AA11" s="306"/>
      <c r="AB11" s="306">
        <v>7</v>
      </c>
      <c r="AC11" s="277">
        <v>0</v>
      </c>
      <c r="AD11" s="277"/>
      <c r="AE11" s="1435">
        <v>7</v>
      </c>
      <c r="AF11" s="1158">
        <v>0</v>
      </c>
      <c r="AG11" s="156">
        <v>7</v>
      </c>
      <c r="AH11" s="1159">
        <v>0</v>
      </c>
      <c r="AI11" s="1187">
        <v>0</v>
      </c>
      <c r="AJ11" s="514">
        <v>0</v>
      </c>
      <c r="AK11" s="1184">
        <v>0</v>
      </c>
      <c r="AL11" s="1211">
        <v>0</v>
      </c>
      <c r="AM11" s="158">
        <v>0</v>
      </c>
      <c r="AN11" s="158">
        <v>0</v>
      </c>
      <c r="AO11" s="1208">
        <v>0</v>
      </c>
      <c r="AP11" s="1557">
        <v>0</v>
      </c>
      <c r="AQ11" s="1537"/>
      <c r="AR11" s="1527"/>
      <c r="AS11" s="540"/>
      <c r="AT11" s="155"/>
      <c r="AU11" s="638"/>
      <c r="AV11" s="212"/>
      <c r="AW11" s="114"/>
      <c r="AX11" s="114"/>
      <c r="AY11" s="114"/>
      <c r="AZ11" s="114"/>
      <c r="BA11" s="114"/>
      <c r="BB11" s="114"/>
      <c r="BC11" s="114"/>
      <c r="BD11" s="114"/>
      <c r="BE11" s="114"/>
      <c r="BF11" s="114"/>
      <c r="BG11" s="114"/>
      <c r="BH11" s="114"/>
      <c r="BI11" s="114"/>
      <c r="BJ11" s="114"/>
      <c r="BK11" s="114"/>
      <c r="BL11" s="114"/>
      <c r="BM11" s="114"/>
      <c r="BN11" s="114"/>
      <c r="BO11" s="114"/>
      <c r="BP11" s="114"/>
      <c r="BQ11" s="114"/>
      <c r="BR11" s="114"/>
      <c r="BS11" s="114"/>
      <c r="BT11" s="114"/>
      <c r="BU11" s="114"/>
      <c r="BV11" s="114"/>
      <c r="BW11" s="114"/>
      <c r="BX11" s="114"/>
      <c r="BY11" s="114"/>
      <c r="BZ11" s="114"/>
      <c r="CA11" s="114"/>
      <c r="CB11" s="114"/>
      <c r="CC11" s="114"/>
      <c r="CD11" s="114"/>
      <c r="CE11" s="114"/>
      <c r="CF11" s="114"/>
      <c r="CG11" s="114"/>
      <c r="CH11" s="114"/>
      <c r="CI11" s="114"/>
      <c r="CJ11" s="114"/>
      <c r="CK11" s="114"/>
      <c r="CL11" s="114"/>
      <c r="CM11" s="114"/>
      <c r="CN11" s="114"/>
      <c r="CO11" s="114"/>
      <c r="CP11" s="114"/>
      <c r="CQ11" s="114"/>
      <c r="CR11" s="114"/>
      <c r="CS11" s="114"/>
      <c r="CT11" s="114"/>
      <c r="CU11" s="114"/>
      <c r="CV11" s="114"/>
      <c r="CW11" s="114"/>
    </row>
    <row r="12" spans="1:101" s="114" customFormat="1" ht="27.65" customHeight="1" x14ac:dyDescent="0.35">
      <c r="B12" s="302" t="s">
        <v>186</v>
      </c>
      <c r="C12" s="302" t="s">
        <v>187</v>
      </c>
      <c r="D12" s="274" t="s">
        <v>188</v>
      </c>
      <c r="E12" s="274" t="s">
        <v>1548</v>
      </c>
      <c r="F12" s="274" t="s">
        <v>189</v>
      </c>
      <c r="G12" s="844"/>
      <c r="H12" s="844"/>
      <c r="I12" s="1487" t="s">
        <v>1566</v>
      </c>
      <c r="J12" s="1938">
        <v>1.1200000000000001</v>
      </c>
      <c r="K12" s="278" t="s">
        <v>56</v>
      </c>
      <c r="L12" s="278" t="s">
        <v>1695</v>
      </c>
      <c r="M12" s="304"/>
      <c r="N12" s="277" t="s">
        <v>42</v>
      </c>
      <c r="O12" s="277">
        <v>263</v>
      </c>
      <c r="P12" s="277" t="s">
        <v>190</v>
      </c>
      <c r="Q12" s="279" t="s">
        <v>1719</v>
      </c>
      <c r="R12" s="279" t="s">
        <v>1670</v>
      </c>
      <c r="S12" s="278" t="s">
        <v>114</v>
      </c>
      <c r="T12" s="279" t="s">
        <v>1624</v>
      </c>
      <c r="U12" s="285" t="s">
        <v>1625</v>
      </c>
      <c r="V12" s="278" t="s">
        <v>75</v>
      </c>
      <c r="W12" s="278">
        <v>22</v>
      </c>
      <c r="X12" s="278"/>
      <c r="Y12" s="278"/>
      <c r="Z12" s="278"/>
      <c r="AA12" s="278">
        <v>0</v>
      </c>
      <c r="AB12" s="278">
        <v>22</v>
      </c>
      <c r="AC12" s="277">
        <v>0</v>
      </c>
      <c r="AD12" s="277"/>
      <c r="AE12" s="1435">
        <v>22</v>
      </c>
      <c r="AF12" s="1162">
        <v>0</v>
      </c>
      <c r="AG12" s="160">
        <v>6</v>
      </c>
      <c r="AH12" s="1163">
        <v>16</v>
      </c>
      <c r="AI12" s="1189">
        <v>0</v>
      </c>
      <c r="AJ12" s="516">
        <v>0</v>
      </c>
      <c r="AK12" s="1184">
        <v>0</v>
      </c>
      <c r="AL12" s="1215">
        <v>0</v>
      </c>
      <c r="AM12" s="161">
        <v>0</v>
      </c>
      <c r="AN12" s="158">
        <v>0</v>
      </c>
      <c r="AO12" s="1208">
        <v>0</v>
      </c>
      <c r="AP12" s="1232">
        <v>0</v>
      </c>
      <c r="AQ12" s="1538"/>
      <c r="AR12" s="1534"/>
      <c r="AS12" s="540"/>
      <c r="AT12" s="155"/>
      <c r="AU12" s="638"/>
      <c r="AV12" s="212"/>
    </row>
    <row r="13" spans="1:101" s="114" customFormat="1" ht="27.65" customHeight="1" x14ac:dyDescent="0.35">
      <c r="B13" s="302" t="s">
        <v>192</v>
      </c>
      <c r="C13" s="302" t="s">
        <v>187</v>
      </c>
      <c r="D13" s="274" t="s">
        <v>188</v>
      </c>
      <c r="E13" s="274" t="s">
        <v>1548</v>
      </c>
      <c r="F13" s="274" t="s">
        <v>189</v>
      </c>
      <c r="G13" s="394"/>
      <c r="H13" s="394"/>
      <c r="I13" s="1487" t="s">
        <v>1566</v>
      </c>
      <c r="J13" s="1939"/>
      <c r="K13" s="278" t="s">
        <v>56</v>
      </c>
      <c r="L13" s="278" t="s">
        <v>1695</v>
      </c>
      <c r="M13" s="304"/>
      <c r="N13" s="277" t="s">
        <v>42</v>
      </c>
      <c r="O13" s="277">
        <v>263</v>
      </c>
      <c r="P13" s="277" t="s">
        <v>190</v>
      </c>
      <c r="Q13" s="279" t="s">
        <v>1719</v>
      </c>
      <c r="R13" s="279" t="s">
        <v>1670</v>
      </c>
      <c r="S13" s="278" t="s">
        <v>114</v>
      </c>
      <c r="T13" s="279" t="s">
        <v>1624</v>
      </c>
      <c r="U13" s="285" t="s">
        <v>1625</v>
      </c>
      <c r="V13" s="278" t="s">
        <v>75</v>
      </c>
      <c r="W13" s="278">
        <v>8</v>
      </c>
      <c r="X13" s="278"/>
      <c r="Y13" s="278"/>
      <c r="Z13" s="278"/>
      <c r="AA13" s="278">
        <v>8</v>
      </c>
      <c r="AB13" s="278">
        <v>0</v>
      </c>
      <c r="AC13" s="277">
        <v>0</v>
      </c>
      <c r="AD13" s="277"/>
      <c r="AE13" s="1435">
        <v>8</v>
      </c>
      <c r="AF13" s="1164">
        <v>0</v>
      </c>
      <c r="AG13" s="225">
        <v>8</v>
      </c>
      <c r="AH13" s="1165">
        <v>0</v>
      </c>
      <c r="AI13" s="1190">
        <v>0</v>
      </c>
      <c r="AJ13" s="517">
        <v>0</v>
      </c>
      <c r="AK13" s="1186">
        <v>0</v>
      </c>
      <c r="AL13" s="1217">
        <v>0</v>
      </c>
      <c r="AM13" s="227">
        <v>0</v>
      </c>
      <c r="AN13" s="228">
        <v>0</v>
      </c>
      <c r="AO13" s="1210">
        <v>0</v>
      </c>
      <c r="AP13" s="1555">
        <v>0</v>
      </c>
      <c r="AQ13" s="1538"/>
      <c r="AR13" s="1534"/>
      <c r="AS13" s="540"/>
      <c r="AT13" s="155"/>
      <c r="AU13" s="638"/>
      <c r="AV13" s="212"/>
    </row>
    <row r="14" spans="1:101" s="114" customFormat="1" ht="27.65" customHeight="1" x14ac:dyDescent="0.35">
      <c r="B14" s="366" t="s">
        <v>211</v>
      </c>
      <c r="C14" s="302"/>
      <c r="D14" s="274" t="s">
        <v>212</v>
      </c>
      <c r="E14" s="274" t="s">
        <v>208</v>
      </c>
      <c r="F14" s="274" t="s">
        <v>213</v>
      </c>
      <c r="G14" s="274"/>
      <c r="H14" s="274"/>
      <c r="I14" s="1487" t="s">
        <v>1566</v>
      </c>
      <c r="J14" s="275"/>
      <c r="K14" s="276" t="s">
        <v>55</v>
      </c>
      <c r="L14" s="278" t="s">
        <v>1695</v>
      </c>
      <c r="M14" s="278"/>
      <c r="N14" s="277" t="s">
        <v>113</v>
      </c>
      <c r="O14" s="277">
        <v>271</v>
      </c>
      <c r="P14" s="277" t="s">
        <v>208</v>
      </c>
      <c r="Q14" s="279" t="s">
        <v>1660</v>
      </c>
      <c r="R14" s="279" t="s">
        <v>1670</v>
      </c>
      <c r="S14" s="278" t="s">
        <v>114</v>
      </c>
      <c r="T14" s="277" t="s">
        <v>214</v>
      </c>
      <c r="U14" s="285">
        <v>44658</v>
      </c>
      <c r="V14" s="278" t="s">
        <v>75</v>
      </c>
      <c r="W14" s="278">
        <v>4</v>
      </c>
      <c r="X14" s="278"/>
      <c r="Y14" s="278">
        <v>4</v>
      </c>
      <c r="Z14" s="278">
        <v>0</v>
      </c>
      <c r="AA14" s="278">
        <v>0</v>
      </c>
      <c r="AB14" s="278">
        <v>4</v>
      </c>
      <c r="AC14" s="277">
        <v>0</v>
      </c>
      <c r="AD14" s="277"/>
      <c r="AE14" s="1435">
        <f t="shared" ref="AE14:AE17" si="0">W14-AC14</f>
        <v>4</v>
      </c>
      <c r="AF14" s="1162">
        <v>4</v>
      </c>
      <c r="AG14" s="160">
        <v>0</v>
      </c>
      <c r="AH14" s="1163">
        <v>0</v>
      </c>
      <c r="AI14" s="1189">
        <v>0</v>
      </c>
      <c r="AJ14" s="516">
        <v>0</v>
      </c>
      <c r="AK14" s="1184">
        <v>0</v>
      </c>
      <c r="AL14" s="1215">
        <v>0</v>
      </c>
      <c r="AM14" s="161">
        <v>0</v>
      </c>
      <c r="AN14" s="158">
        <v>0</v>
      </c>
      <c r="AO14" s="1208">
        <v>0</v>
      </c>
      <c r="AP14" s="1232">
        <v>0</v>
      </c>
      <c r="AQ14" s="1540"/>
      <c r="AR14" s="1534"/>
      <c r="AS14" s="540"/>
      <c r="AT14" s="155"/>
      <c r="AU14" s="638"/>
      <c r="AV14" s="212"/>
    </row>
    <row r="15" spans="1:101" s="114" customFormat="1" ht="27.65" customHeight="1" x14ac:dyDescent="0.35">
      <c r="B15" s="366" t="s">
        <v>215</v>
      </c>
      <c r="C15" s="302"/>
      <c r="D15" s="274" t="s">
        <v>216</v>
      </c>
      <c r="E15" s="274" t="s">
        <v>208</v>
      </c>
      <c r="F15" s="274" t="s">
        <v>217</v>
      </c>
      <c r="G15" s="274"/>
      <c r="H15" s="274"/>
      <c r="I15" s="1487" t="s">
        <v>1566</v>
      </c>
      <c r="J15" s="275"/>
      <c r="K15" s="276" t="s">
        <v>55</v>
      </c>
      <c r="L15" s="278" t="s">
        <v>1695</v>
      </c>
      <c r="M15" s="278"/>
      <c r="N15" s="277" t="s">
        <v>113</v>
      </c>
      <c r="O15" s="277">
        <v>271</v>
      </c>
      <c r="P15" s="277" t="s">
        <v>208</v>
      </c>
      <c r="Q15" s="279" t="s">
        <v>1660</v>
      </c>
      <c r="R15" s="279" t="s">
        <v>1670</v>
      </c>
      <c r="S15" s="278" t="s">
        <v>114</v>
      </c>
      <c r="T15" s="277" t="s">
        <v>218</v>
      </c>
      <c r="U15" s="285">
        <v>44917</v>
      </c>
      <c r="V15" s="278" t="s">
        <v>75</v>
      </c>
      <c r="W15" s="278">
        <v>6</v>
      </c>
      <c r="X15" s="278"/>
      <c r="Y15" s="278">
        <v>0</v>
      </c>
      <c r="Z15" s="278">
        <v>6</v>
      </c>
      <c r="AA15" s="278">
        <v>0</v>
      </c>
      <c r="AB15" s="278">
        <v>6</v>
      </c>
      <c r="AC15" s="277">
        <v>0</v>
      </c>
      <c r="AD15" s="277"/>
      <c r="AE15" s="1435">
        <f t="shared" si="0"/>
        <v>6</v>
      </c>
      <c r="AF15" s="1162">
        <v>0</v>
      </c>
      <c r="AG15" s="160">
        <v>0</v>
      </c>
      <c r="AH15" s="1163">
        <v>6</v>
      </c>
      <c r="AI15" s="1189">
        <v>0</v>
      </c>
      <c r="AJ15" s="516">
        <v>0</v>
      </c>
      <c r="AK15" s="1184">
        <v>0</v>
      </c>
      <c r="AL15" s="1215">
        <v>0</v>
      </c>
      <c r="AM15" s="161">
        <v>0</v>
      </c>
      <c r="AN15" s="158">
        <v>0</v>
      </c>
      <c r="AO15" s="1208">
        <v>0</v>
      </c>
      <c r="AP15" s="1232">
        <v>0</v>
      </c>
      <c r="AQ15" s="1540"/>
      <c r="AR15" s="1527"/>
      <c r="AS15" s="540"/>
      <c r="AT15" s="155"/>
      <c r="AU15" s="638"/>
      <c r="AV15" s="212"/>
    </row>
    <row r="16" spans="1:101" s="114" customFormat="1" ht="27.65" customHeight="1" x14ac:dyDescent="0.35">
      <c r="B16" s="366" t="s">
        <v>264</v>
      </c>
      <c r="C16" s="302" t="s">
        <v>220</v>
      </c>
      <c r="D16" s="274" t="s">
        <v>229</v>
      </c>
      <c r="E16" s="274" t="s">
        <v>1549</v>
      </c>
      <c r="F16" s="274" t="s">
        <v>228</v>
      </c>
      <c r="G16" s="274"/>
      <c r="H16" s="274"/>
      <c r="I16" s="1487" t="s">
        <v>1566</v>
      </c>
      <c r="J16" s="1519"/>
      <c r="K16" s="278" t="s">
        <v>56</v>
      </c>
      <c r="L16" s="276" t="s">
        <v>1694</v>
      </c>
      <c r="M16" s="304"/>
      <c r="N16" s="277" t="s">
        <v>42</v>
      </c>
      <c r="O16" s="277"/>
      <c r="P16" s="279"/>
      <c r="Q16" s="279" t="s">
        <v>1659</v>
      </c>
      <c r="R16" s="279" t="s">
        <v>1670</v>
      </c>
      <c r="S16" s="278" t="s">
        <v>223</v>
      </c>
      <c r="T16" s="279" t="s">
        <v>224</v>
      </c>
      <c r="U16" s="286" t="s">
        <v>225</v>
      </c>
      <c r="V16" s="278" t="s">
        <v>75</v>
      </c>
      <c r="W16" s="278">
        <v>36</v>
      </c>
      <c r="X16" s="278"/>
      <c r="Y16" s="278">
        <v>36</v>
      </c>
      <c r="Z16" s="278"/>
      <c r="AA16" s="278">
        <v>0</v>
      </c>
      <c r="AB16" s="278">
        <v>36</v>
      </c>
      <c r="AC16" s="277">
        <v>0</v>
      </c>
      <c r="AD16" s="277"/>
      <c r="AE16" s="1435">
        <f t="shared" si="0"/>
        <v>36</v>
      </c>
      <c r="AF16" s="1162">
        <v>0</v>
      </c>
      <c r="AG16" s="160">
        <v>18</v>
      </c>
      <c r="AH16" s="1163">
        <v>18</v>
      </c>
      <c r="AI16" s="1189">
        <v>0</v>
      </c>
      <c r="AJ16" s="516">
        <v>0</v>
      </c>
      <c r="AK16" s="1184">
        <v>0</v>
      </c>
      <c r="AL16" s="1215">
        <v>0</v>
      </c>
      <c r="AM16" s="161">
        <v>0</v>
      </c>
      <c r="AN16" s="158">
        <v>0</v>
      </c>
      <c r="AO16" s="1208">
        <v>0</v>
      </c>
      <c r="AP16" s="1232">
        <v>0</v>
      </c>
      <c r="AQ16" s="1538"/>
      <c r="AR16" s="1534"/>
      <c r="AS16" s="540"/>
      <c r="AT16" s="155"/>
      <c r="AU16" s="638"/>
      <c r="AV16" s="212"/>
    </row>
    <row r="17" spans="2:48" s="114" customFormat="1" ht="44.15" customHeight="1" x14ac:dyDescent="0.35">
      <c r="B17" s="366" t="s">
        <v>1515</v>
      </c>
      <c r="C17" s="302" t="s">
        <v>220</v>
      </c>
      <c r="D17" s="274" t="s">
        <v>230</v>
      </c>
      <c r="E17" s="274" t="s">
        <v>1549</v>
      </c>
      <c r="F17" s="274" t="s">
        <v>228</v>
      </c>
      <c r="G17" s="274"/>
      <c r="H17" s="274"/>
      <c r="I17" s="1487" t="s">
        <v>1566</v>
      </c>
      <c r="J17" s="1519"/>
      <c r="K17" s="278" t="s">
        <v>56</v>
      </c>
      <c r="L17" s="276" t="s">
        <v>1694</v>
      </c>
      <c r="M17" s="304"/>
      <c r="N17" s="277" t="s">
        <v>42</v>
      </c>
      <c r="O17" s="277"/>
      <c r="P17" s="279"/>
      <c r="Q17" s="279" t="s">
        <v>1659</v>
      </c>
      <c r="R17" s="279" t="s">
        <v>1670</v>
      </c>
      <c r="S17" s="278" t="s">
        <v>223</v>
      </c>
      <c r="T17" s="279" t="s">
        <v>224</v>
      </c>
      <c r="U17" s="286" t="s">
        <v>225</v>
      </c>
      <c r="V17" s="278" t="s">
        <v>75</v>
      </c>
      <c r="W17" s="278">
        <v>51</v>
      </c>
      <c r="X17" s="278"/>
      <c r="Y17" s="278"/>
      <c r="Z17" s="278"/>
      <c r="AA17" s="278">
        <v>51</v>
      </c>
      <c r="AB17" s="278">
        <v>0</v>
      </c>
      <c r="AC17" s="277">
        <v>0</v>
      </c>
      <c r="AD17" s="277"/>
      <c r="AE17" s="1435">
        <f t="shared" si="0"/>
        <v>51</v>
      </c>
      <c r="AF17" s="1164">
        <v>0</v>
      </c>
      <c r="AG17" s="225">
        <v>0</v>
      </c>
      <c r="AH17" s="1165">
        <v>42</v>
      </c>
      <c r="AI17" s="1190">
        <v>9</v>
      </c>
      <c r="AJ17" s="517">
        <v>0</v>
      </c>
      <c r="AK17" s="1186">
        <v>0</v>
      </c>
      <c r="AL17" s="1217">
        <v>0</v>
      </c>
      <c r="AM17" s="227">
        <v>0</v>
      </c>
      <c r="AN17" s="228">
        <v>0</v>
      </c>
      <c r="AO17" s="1210">
        <v>0</v>
      </c>
      <c r="AP17" s="1555">
        <v>0</v>
      </c>
      <c r="AQ17"/>
      <c r="AR17" s="1534"/>
      <c r="AS17" s="540"/>
      <c r="AT17" s="134"/>
      <c r="AU17" s="638"/>
      <c r="AV17" s="212"/>
    </row>
    <row r="18" spans="2:48" s="114" customFormat="1" ht="27.65" customHeight="1" x14ac:dyDescent="0.35">
      <c r="B18" s="366" t="s">
        <v>1516</v>
      </c>
      <c r="C18" s="302" t="s">
        <v>220</v>
      </c>
      <c r="D18" s="274" t="s">
        <v>231</v>
      </c>
      <c r="E18" s="274" t="s">
        <v>1549</v>
      </c>
      <c r="F18" s="274" t="s">
        <v>228</v>
      </c>
      <c r="G18" s="274"/>
      <c r="H18" s="274"/>
      <c r="I18" s="1487" t="s">
        <v>1566</v>
      </c>
      <c r="J18" s="1519"/>
      <c r="K18" s="278" t="s">
        <v>56</v>
      </c>
      <c r="L18" s="276" t="s">
        <v>1694</v>
      </c>
      <c r="M18" s="304"/>
      <c r="N18" s="277" t="s">
        <v>42</v>
      </c>
      <c r="O18" s="277"/>
      <c r="P18" s="279"/>
      <c r="Q18" s="279" t="s">
        <v>1659</v>
      </c>
      <c r="R18" s="279" t="s">
        <v>1670</v>
      </c>
      <c r="S18" s="278" t="s">
        <v>223</v>
      </c>
      <c r="T18" s="279" t="s">
        <v>224</v>
      </c>
      <c r="U18" s="286" t="s">
        <v>225</v>
      </c>
      <c r="V18" s="278" t="s">
        <v>75</v>
      </c>
      <c r="W18" s="278">
        <v>44</v>
      </c>
      <c r="X18" s="278"/>
      <c r="Y18" s="278">
        <v>44</v>
      </c>
      <c r="Z18" s="278">
        <v>0</v>
      </c>
      <c r="AA18" s="278">
        <v>44</v>
      </c>
      <c r="AB18" s="278">
        <v>0</v>
      </c>
      <c r="AC18" s="277">
        <v>0</v>
      </c>
      <c r="AD18" s="277"/>
      <c r="AE18" s="1435">
        <v>44</v>
      </c>
      <c r="AF18" s="1164">
        <v>0</v>
      </c>
      <c r="AG18" s="225">
        <v>0</v>
      </c>
      <c r="AH18" s="1165">
        <v>0</v>
      </c>
      <c r="AI18" s="1190">
        <v>30</v>
      </c>
      <c r="AJ18" s="517">
        <v>14</v>
      </c>
      <c r="AK18" s="1186">
        <v>0</v>
      </c>
      <c r="AL18" s="1217">
        <v>0</v>
      </c>
      <c r="AM18" s="227">
        <v>0</v>
      </c>
      <c r="AN18" s="228">
        <v>0</v>
      </c>
      <c r="AO18" s="1210">
        <v>0</v>
      </c>
      <c r="AP18" s="1555">
        <v>0</v>
      </c>
      <c r="AQ18"/>
      <c r="AR18" s="1534"/>
      <c r="AS18" s="540"/>
      <c r="AT18" s="155"/>
      <c r="AU18" s="638"/>
      <c r="AV18" s="212"/>
    </row>
    <row r="19" spans="2:48" s="114" customFormat="1" ht="34.5" customHeight="1" x14ac:dyDescent="0.35">
      <c r="B19" s="366" t="s">
        <v>1517</v>
      </c>
      <c r="C19" s="302" t="s">
        <v>220</v>
      </c>
      <c r="D19" s="274" t="s">
        <v>232</v>
      </c>
      <c r="E19" s="274" t="s">
        <v>1549</v>
      </c>
      <c r="F19" s="274" t="s">
        <v>233</v>
      </c>
      <c r="G19" s="274"/>
      <c r="H19" s="274"/>
      <c r="I19" s="1487" t="s">
        <v>1566</v>
      </c>
      <c r="J19" s="1519"/>
      <c r="K19" s="278" t="s">
        <v>56</v>
      </c>
      <c r="L19" s="276" t="s">
        <v>1694</v>
      </c>
      <c r="M19" s="304"/>
      <c r="N19" s="277" t="s">
        <v>42</v>
      </c>
      <c r="O19" s="277"/>
      <c r="P19" s="279"/>
      <c r="Q19" s="279" t="s">
        <v>1659</v>
      </c>
      <c r="R19" s="279" t="s">
        <v>1670</v>
      </c>
      <c r="S19" s="278" t="s">
        <v>223</v>
      </c>
      <c r="T19" s="279" t="s">
        <v>224</v>
      </c>
      <c r="U19" s="286" t="s">
        <v>225</v>
      </c>
      <c r="V19" s="278" t="s">
        <v>75</v>
      </c>
      <c r="W19" s="278">
        <v>50</v>
      </c>
      <c r="X19" s="278"/>
      <c r="Y19" s="278"/>
      <c r="Z19" s="278"/>
      <c r="AA19" s="278">
        <v>50</v>
      </c>
      <c r="AB19" s="278">
        <v>0</v>
      </c>
      <c r="AC19" s="277">
        <v>0</v>
      </c>
      <c r="AD19" s="277"/>
      <c r="AE19" s="1435">
        <v>50</v>
      </c>
      <c r="AF19" s="1164">
        <v>0</v>
      </c>
      <c r="AG19" s="225">
        <v>0</v>
      </c>
      <c r="AH19" s="1165">
        <v>0</v>
      </c>
      <c r="AI19" s="1190">
        <v>0</v>
      </c>
      <c r="AJ19" s="517">
        <v>0</v>
      </c>
      <c r="AK19" s="1186">
        <v>30</v>
      </c>
      <c r="AL19" s="1217">
        <v>20</v>
      </c>
      <c r="AM19" s="227">
        <v>0</v>
      </c>
      <c r="AN19" s="228">
        <v>0</v>
      </c>
      <c r="AO19" s="1210">
        <v>0</v>
      </c>
      <c r="AP19" s="1555">
        <v>0</v>
      </c>
      <c r="AQ19"/>
      <c r="AR19" s="1534"/>
      <c r="AS19" s="540"/>
      <c r="AT19" s="155"/>
      <c r="AU19" s="638"/>
      <c r="AV19" s="212"/>
    </row>
    <row r="20" spans="2:48" s="114" customFormat="1" ht="35.15" customHeight="1" x14ac:dyDescent="0.35">
      <c r="B20" s="366" t="s">
        <v>239</v>
      </c>
      <c r="C20" s="302" t="s">
        <v>220</v>
      </c>
      <c r="D20" s="274" t="s">
        <v>234</v>
      </c>
      <c r="E20" s="274" t="s">
        <v>1549</v>
      </c>
      <c r="F20" s="274" t="s">
        <v>1723</v>
      </c>
      <c r="G20" s="274"/>
      <c r="H20" s="274"/>
      <c r="I20" s="1487" t="s">
        <v>1566</v>
      </c>
      <c r="J20" s="1519"/>
      <c r="K20" s="278" t="s">
        <v>56</v>
      </c>
      <c r="L20" s="276" t="s">
        <v>1694</v>
      </c>
      <c r="M20" s="304"/>
      <c r="N20" s="277" t="s">
        <v>42</v>
      </c>
      <c r="O20" s="277"/>
      <c r="P20" s="279"/>
      <c r="Q20" s="279" t="s">
        <v>1659</v>
      </c>
      <c r="R20" s="279" t="s">
        <v>1675</v>
      </c>
      <c r="S20" s="278" t="s">
        <v>223</v>
      </c>
      <c r="T20" s="279" t="s">
        <v>236</v>
      </c>
      <c r="U20" s="286" t="s">
        <v>237</v>
      </c>
      <c r="V20" s="278" t="s">
        <v>75</v>
      </c>
      <c r="W20" s="278">
        <v>66</v>
      </c>
      <c r="X20" s="278"/>
      <c r="Y20" s="278">
        <v>66</v>
      </c>
      <c r="Z20" s="278">
        <v>0</v>
      </c>
      <c r="AA20" s="278"/>
      <c r="AB20" s="278">
        <v>66</v>
      </c>
      <c r="AC20" s="277">
        <v>0</v>
      </c>
      <c r="AD20" s="277"/>
      <c r="AE20" s="1435">
        <v>66</v>
      </c>
      <c r="AF20" s="1162">
        <v>0</v>
      </c>
      <c r="AG20" s="160">
        <v>12</v>
      </c>
      <c r="AH20" s="1163">
        <v>27</v>
      </c>
      <c r="AI20" s="1189">
        <v>24</v>
      </c>
      <c r="AJ20" s="516">
        <v>3</v>
      </c>
      <c r="AK20" s="1184">
        <v>0</v>
      </c>
      <c r="AL20" s="1215">
        <v>0</v>
      </c>
      <c r="AM20" s="161">
        <v>0</v>
      </c>
      <c r="AN20" s="158">
        <v>0</v>
      </c>
      <c r="AO20" s="1208">
        <v>0</v>
      </c>
      <c r="AP20" s="1232">
        <v>0</v>
      </c>
      <c r="AQ20"/>
      <c r="AR20" s="1534"/>
      <c r="AS20" s="540"/>
      <c r="AT20" s="155"/>
      <c r="AU20" s="638"/>
      <c r="AV20" s="212"/>
    </row>
    <row r="21" spans="2:48" s="114" customFormat="1" ht="27.65" customHeight="1" x14ac:dyDescent="0.35">
      <c r="B21" s="366" t="s">
        <v>241</v>
      </c>
      <c r="C21" s="302" t="s">
        <v>220</v>
      </c>
      <c r="D21" s="274" t="s">
        <v>238</v>
      </c>
      <c r="E21" s="274" t="s">
        <v>1549</v>
      </c>
      <c r="F21" s="274" t="s">
        <v>228</v>
      </c>
      <c r="G21" s="274"/>
      <c r="H21" s="274"/>
      <c r="I21" s="1487" t="s">
        <v>1566</v>
      </c>
      <c r="J21" s="1519"/>
      <c r="K21" s="278" t="s">
        <v>56</v>
      </c>
      <c r="L21" s="276" t="s">
        <v>1694</v>
      </c>
      <c r="M21" s="304"/>
      <c r="N21" s="277" t="s">
        <v>42</v>
      </c>
      <c r="O21" s="277"/>
      <c r="P21" s="279"/>
      <c r="Q21" s="279" t="s">
        <v>1659</v>
      </c>
      <c r="R21" s="279" t="s">
        <v>1675</v>
      </c>
      <c r="S21" s="278" t="s">
        <v>223</v>
      </c>
      <c r="T21" s="279" t="s">
        <v>236</v>
      </c>
      <c r="U21" s="286" t="s">
        <v>237</v>
      </c>
      <c r="V21" s="278" t="s">
        <v>75</v>
      </c>
      <c r="W21" s="278">
        <v>33</v>
      </c>
      <c r="X21" s="278"/>
      <c r="Y21" s="278">
        <v>0</v>
      </c>
      <c r="Z21" s="278">
        <v>33</v>
      </c>
      <c r="AA21" s="278"/>
      <c r="AB21" s="278">
        <v>33</v>
      </c>
      <c r="AC21" s="277">
        <v>0</v>
      </c>
      <c r="AD21" s="277"/>
      <c r="AE21" s="1435">
        <v>33</v>
      </c>
      <c r="AF21" s="1162">
        <v>0</v>
      </c>
      <c r="AG21" s="160">
        <v>0</v>
      </c>
      <c r="AH21" s="1163">
        <v>11</v>
      </c>
      <c r="AI21" s="1189">
        <v>22</v>
      </c>
      <c r="AJ21" s="516">
        <v>0</v>
      </c>
      <c r="AK21" s="1184">
        <v>0</v>
      </c>
      <c r="AL21" s="1215">
        <v>0</v>
      </c>
      <c r="AM21" s="161">
        <v>0</v>
      </c>
      <c r="AN21" s="158">
        <v>0</v>
      </c>
      <c r="AO21" s="1208">
        <v>0</v>
      </c>
      <c r="AP21" s="1232">
        <v>0</v>
      </c>
      <c r="AQ21"/>
      <c r="AR21" s="1534"/>
      <c r="AS21" s="540"/>
      <c r="AT21" s="155"/>
      <c r="AU21" s="638"/>
      <c r="AV21" s="212"/>
    </row>
    <row r="22" spans="2:48" s="114" customFormat="1" ht="33" customHeight="1" x14ac:dyDescent="0.35">
      <c r="B22" s="366" t="s">
        <v>243</v>
      </c>
      <c r="C22" s="302" t="s">
        <v>220</v>
      </c>
      <c r="D22" s="274" t="s">
        <v>240</v>
      </c>
      <c r="E22" s="274" t="s">
        <v>1549</v>
      </c>
      <c r="F22" s="274" t="s">
        <v>1723</v>
      </c>
      <c r="G22" s="274"/>
      <c r="H22" s="274"/>
      <c r="I22" s="1487" t="s">
        <v>1566</v>
      </c>
      <c r="J22" s="1519"/>
      <c r="K22" s="278" t="s">
        <v>56</v>
      </c>
      <c r="L22" s="276" t="s">
        <v>1694</v>
      </c>
      <c r="M22" s="304"/>
      <c r="N22" s="277" t="s">
        <v>42</v>
      </c>
      <c r="O22" s="277"/>
      <c r="P22" s="279"/>
      <c r="Q22" s="279" t="s">
        <v>1659</v>
      </c>
      <c r="R22" s="279" t="s">
        <v>1675</v>
      </c>
      <c r="S22" s="278" t="s">
        <v>223</v>
      </c>
      <c r="T22" s="279" t="s">
        <v>236</v>
      </c>
      <c r="U22" s="286" t="s">
        <v>237</v>
      </c>
      <c r="V22" s="278" t="s">
        <v>75</v>
      </c>
      <c r="W22" s="278">
        <v>39</v>
      </c>
      <c r="X22" s="278"/>
      <c r="Y22" s="278">
        <v>39</v>
      </c>
      <c r="Z22" s="278">
        <v>0</v>
      </c>
      <c r="AA22" s="278"/>
      <c r="AB22" s="278">
        <v>39</v>
      </c>
      <c r="AC22" s="277">
        <v>0</v>
      </c>
      <c r="AD22" s="277"/>
      <c r="AE22" s="1435">
        <v>39</v>
      </c>
      <c r="AF22" s="1162">
        <v>0</v>
      </c>
      <c r="AG22" s="160">
        <v>0</v>
      </c>
      <c r="AH22" s="1163">
        <v>0</v>
      </c>
      <c r="AI22" s="1189">
        <v>10</v>
      </c>
      <c r="AJ22" s="516">
        <v>24</v>
      </c>
      <c r="AK22" s="1184">
        <v>5</v>
      </c>
      <c r="AL22" s="1215">
        <v>0</v>
      </c>
      <c r="AM22" s="161">
        <v>0</v>
      </c>
      <c r="AN22" s="158">
        <v>0</v>
      </c>
      <c r="AO22" s="1208">
        <v>0</v>
      </c>
      <c r="AP22" s="1232">
        <v>0</v>
      </c>
      <c r="AQ22"/>
      <c r="AR22" s="1534"/>
      <c r="AS22" s="540"/>
      <c r="AT22" s="155"/>
      <c r="AU22" s="638"/>
      <c r="AV22" s="212"/>
    </row>
    <row r="23" spans="2:48" s="114" customFormat="1" ht="27.65" customHeight="1" x14ac:dyDescent="0.35">
      <c r="B23" s="366" t="s">
        <v>245</v>
      </c>
      <c r="C23" s="302" t="s">
        <v>220</v>
      </c>
      <c r="D23" s="274" t="s">
        <v>242</v>
      </c>
      <c r="E23" s="274" t="s">
        <v>1549</v>
      </c>
      <c r="F23" s="274" t="s">
        <v>228</v>
      </c>
      <c r="G23" s="845"/>
      <c r="H23" s="845"/>
      <c r="I23" s="1487" t="s">
        <v>1566</v>
      </c>
      <c r="J23" s="1525"/>
      <c r="K23" s="278" t="s">
        <v>56</v>
      </c>
      <c r="L23" s="276" t="s">
        <v>1694</v>
      </c>
      <c r="M23" s="304"/>
      <c r="N23" s="277" t="s">
        <v>42</v>
      </c>
      <c r="O23" s="277"/>
      <c r="P23" s="279"/>
      <c r="Q23" s="279" t="s">
        <v>1659</v>
      </c>
      <c r="R23" s="279" t="s">
        <v>1675</v>
      </c>
      <c r="S23" s="278" t="s">
        <v>223</v>
      </c>
      <c r="T23" s="279" t="s">
        <v>236</v>
      </c>
      <c r="U23" s="286" t="s">
        <v>237</v>
      </c>
      <c r="V23" s="278" t="s">
        <v>75</v>
      </c>
      <c r="W23" s="278">
        <v>29</v>
      </c>
      <c r="X23" s="278"/>
      <c r="Y23" s="278"/>
      <c r="Z23" s="278"/>
      <c r="AA23" s="278"/>
      <c r="AB23" s="278">
        <v>29</v>
      </c>
      <c r="AC23" s="277">
        <v>0</v>
      </c>
      <c r="AD23" s="277"/>
      <c r="AE23" s="1435">
        <v>29</v>
      </c>
      <c r="AF23" s="1162">
        <v>0</v>
      </c>
      <c r="AG23" s="160">
        <v>0</v>
      </c>
      <c r="AH23" s="1163">
        <v>0</v>
      </c>
      <c r="AI23" s="1189">
        <v>0</v>
      </c>
      <c r="AJ23" s="516">
        <v>24</v>
      </c>
      <c r="AK23" s="1184">
        <v>5</v>
      </c>
      <c r="AL23" s="1215">
        <v>0</v>
      </c>
      <c r="AM23" s="161">
        <v>0</v>
      </c>
      <c r="AN23" s="158">
        <v>0</v>
      </c>
      <c r="AO23" s="1208">
        <v>0</v>
      </c>
      <c r="AP23" s="1232">
        <v>0</v>
      </c>
      <c r="AQ23"/>
      <c r="AR23" s="1534"/>
      <c r="AS23" s="540"/>
      <c r="AT23" s="155"/>
      <c r="AU23" s="638"/>
      <c r="AV23" s="212"/>
    </row>
    <row r="24" spans="2:48" s="114" customFormat="1" ht="27.65" customHeight="1" x14ac:dyDescent="0.35">
      <c r="B24" s="366" t="s">
        <v>247</v>
      </c>
      <c r="C24" s="302" t="s">
        <v>220</v>
      </c>
      <c r="D24" s="274" t="s">
        <v>244</v>
      </c>
      <c r="E24" s="274" t="s">
        <v>1549</v>
      </c>
      <c r="F24" s="274" t="s">
        <v>228</v>
      </c>
      <c r="G24" s="274"/>
      <c r="H24" s="274"/>
      <c r="I24" s="1487" t="s">
        <v>1566</v>
      </c>
      <c r="J24" s="1519"/>
      <c r="K24" s="278" t="s">
        <v>56</v>
      </c>
      <c r="L24" s="276" t="s">
        <v>1694</v>
      </c>
      <c r="M24" s="304"/>
      <c r="N24" s="277" t="s">
        <v>42</v>
      </c>
      <c r="O24" s="277"/>
      <c r="P24" s="279"/>
      <c r="Q24" s="279" t="s">
        <v>1659</v>
      </c>
      <c r="R24" s="279" t="s">
        <v>1675</v>
      </c>
      <c r="S24" s="278" t="s">
        <v>223</v>
      </c>
      <c r="T24" s="279" t="s">
        <v>236</v>
      </c>
      <c r="U24" s="286" t="s">
        <v>237</v>
      </c>
      <c r="V24" s="278" t="s">
        <v>75</v>
      </c>
      <c r="W24" s="278">
        <v>30</v>
      </c>
      <c r="X24" s="278"/>
      <c r="Y24" s="278">
        <v>30</v>
      </c>
      <c r="Z24" s="278">
        <v>0</v>
      </c>
      <c r="AA24" s="278"/>
      <c r="AB24" s="278">
        <v>30</v>
      </c>
      <c r="AC24" s="277">
        <v>0</v>
      </c>
      <c r="AD24" s="277"/>
      <c r="AE24" s="1435">
        <v>30</v>
      </c>
      <c r="AF24" s="1162">
        <v>0</v>
      </c>
      <c r="AG24" s="160">
        <v>0</v>
      </c>
      <c r="AH24" s="1163">
        <v>0</v>
      </c>
      <c r="AI24" s="1189">
        <v>0</v>
      </c>
      <c r="AJ24" s="516">
        <v>24</v>
      </c>
      <c r="AK24" s="1184">
        <v>6</v>
      </c>
      <c r="AL24" s="1215">
        <v>0</v>
      </c>
      <c r="AM24" s="161">
        <v>0</v>
      </c>
      <c r="AN24" s="158">
        <v>0</v>
      </c>
      <c r="AO24" s="1208">
        <v>0</v>
      </c>
      <c r="AP24" s="1232">
        <v>0</v>
      </c>
      <c r="AQ24"/>
      <c r="AR24" s="1534"/>
      <c r="AS24" s="540"/>
      <c r="AT24" s="155"/>
      <c r="AU24" s="638"/>
      <c r="AV24" s="212"/>
    </row>
    <row r="25" spans="2:48" s="114" customFormat="1" ht="27.65" customHeight="1" x14ac:dyDescent="0.35">
      <c r="B25" s="366" t="s">
        <v>249</v>
      </c>
      <c r="C25" s="302" t="s">
        <v>220</v>
      </c>
      <c r="D25" s="274" t="s">
        <v>246</v>
      </c>
      <c r="E25" s="274" t="s">
        <v>1549</v>
      </c>
      <c r="F25" s="274" t="s">
        <v>228</v>
      </c>
      <c r="G25" s="274"/>
      <c r="H25" s="274"/>
      <c r="I25" s="1487" t="s">
        <v>1566</v>
      </c>
      <c r="J25" s="1519"/>
      <c r="K25" s="278" t="s">
        <v>56</v>
      </c>
      <c r="L25" s="276" t="s">
        <v>1694</v>
      </c>
      <c r="M25" s="304"/>
      <c r="N25" s="277" t="s">
        <v>42</v>
      </c>
      <c r="O25" s="277"/>
      <c r="P25" s="279"/>
      <c r="Q25" s="279" t="s">
        <v>1659</v>
      </c>
      <c r="R25" s="279" t="s">
        <v>1675</v>
      </c>
      <c r="S25" s="278" t="s">
        <v>223</v>
      </c>
      <c r="T25" s="279" t="s">
        <v>236</v>
      </c>
      <c r="U25" s="286" t="s">
        <v>237</v>
      </c>
      <c r="V25" s="278" t="s">
        <v>75</v>
      </c>
      <c r="W25" s="278">
        <v>72</v>
      </c>
      <c r="X25" s="278"/>
      <c r="Y25" s="278"/>
      <c r="Z25" s="278"/>
      <c r="AA25" s="278"/>
      <c r="AB25" s="278">
        <v>72</v>
      </c>
      <c r="AC25" s="277">
        <v>0</v>
      </c>
      <c r="AD25" s="277"/>
      <c r="AE25" s="1435">
        <v>72</v>
      </c>
      <c r="AF25" s="1162">
        <v>0</v>
      </c>
      <c r="AG25" s="160">
        <v>0</v>
      </c>
      <c r="AH25" s="1163">
        <v>0</v>
      </c>
      <c r="AI25" s="1189">
        <v>13</v>
      </c>
      <c r="AJ25" s="516">
        <v>30</v>
      </c>
      <c r="AK25" s="1184">
        <v>29</v>
      </c>
      <c r="AL25" s="1215">
        <v>0</v>
      </c>
      <c r="AM25" s="161">
        <v>0</v>
      </c>
      <c r="AN25" s="158">
        <v>0</v>
      </c>
      <c r="AO25" s="1208">
        <v>0</v>
      </c>
      <c r="AP25" s="1232">
        <v>0</v>
      </c>
      <c r="AQ25"/>
      <c r="AR25" s="1534"/>
      <c r="AS25" s="540"/>
      <c r="AT25" s="155"/>
      <c r="AU25" s="638"/>
      <c r="AV25" s="212"/>
    </row>
    <row r="26" spans="2:48" s="114" customFormat="1" ht="27.65" customHeight="1" x14ac:dyDescent="0.35">
      <c r="B26" s="366" t="s">
        <v>251</v>
      </c>
      <c r="C26" s="302" t="s">
        <v>220</v>
      </c>
      <c r="D26" s="274" t="s">
        <v>248</v>
      </c>
      <c r="E26" s="274" t="s">
        <v>1549</v>
      </c>
      <c r="F26" s="274" t="s">
        <v>228</v>
      </c>
      <c r="G26" s="274"/>
      <c r="H26" s="274"/>
      <c r="I26" s="1487" t="s">
        <v>1566</v>
      </c>
      <c r="J26" s="1519"/>
      <c r="K26" s="278" t="s">
        <v>56</v>
      </c>
      <c r="L26" s="276" t="s">
        <v>1694</v>
      </c>
      <c r="M26" s="304"/>
      <c r="N26" s="277" t="s">
        <v>42</v>
      </c>
      <c r="O26" s="277"/>
      <c r="P26" s="279"/>
      <c r="Q26" s="279" t="s">
        <v>1659</v>
      </c>
      <c r="R26" s="279" t="s">
        <v>1675</v>
      </c>
      <c r="S26" s="278" t="s">
        <v>223</v>
      </c>
      <c r="T26" s="279" t="s">
        <v>236</v>
      </c>
      <c r="U26" s="286" t="s">
        <v>237</v>
      </c>
      <c r="V26" s="278" t="s">
        <v>75</v>
      </c>
      <c r="W26" s="278">
        <v>134</v>
      </c>
      <c r="X26" s="278"/>
      <c r="Y26" s="278">
        <v>134</v>
      </c>
      <c r="Z26" s="278">
        <v>0</v>
      </c>
      <c r="AA26" s="278">
        <v>54</v>
      </c>
      <c r="AB26" s="278">
        <v>80</v>
      </c>
      <c r="AC26" s="277">
        <v>0</v>
      </c>
      <c r="AD26" s="277"/>
      <c r="AE26" s="1435">
        <v>134</v>
      </c>
      <c r="AF26" s="1162">
        <v>0</v>
      </c>
      <c r="AG26" s="160">
        <v>0</v>
      </c>
      <c r="AH26" s="1163">
        <v>0</v>
      </c>
      <c r="AI26" s="1189">
        <v>17</v>
      </c>
      <c r="AJ26" s="516">
        <v>36</v>
      </c>
      <c r="AK26" s="1184">
        <v>36</v>
      </c>
      <c r="AL26" s="1215">
        <v>36</v>
      </c>
      <c r="AM26" s="161">
        <v>9</v>
      </c>
      <c r="AN26" s="158">
        <v>0</v>
      </c>
      <c r="AO26" s="1208">
        <v>0</v>
      </c>
      <c r="AP26" s="1232">
        <v>0</v>
      </c>
      <c r="AQ26"/>
      <c r="AR26" s="1534"/>
      <c r="AS26" s="540"/>
      <c r="AT26" s="155"/>
      <c r="AU26" s="638"/>
      <c r="AV26" s="212"/>
    </row>
    <row r="27" spans="2:48" s="114" customFormat="1" ht="27.65" customHeight="1" x14ac:dyDescent="0.35">
      <c r="B27" s="366" t="s">
        <v>253</v>
      </c>
      <c r="C27" s="302" t="s">
        <v>220</v>
      </c>
      <c r="D27" s="274" t="s">
        <v>250</v>
      </c>
      <c r="E27" s="274" t="s">
        <v>1549</v>
      </c>
      <c r="F27" s="274" t="s">
        <v>228</v>
      </c>
      <c r="G27" s="274"/>
      <c r="H27" s="274"/>
      <c r="I27" s="1487" t="s">
        <v>1566</v>
      </c>
      <c r="J27" s="1519"/>
      <c r="K27" s="278" t="s">
        <v>56</v>
      </c>
      <c r="L27" s="276" t="s">
        <v>1694</v>
      </c>
      <c r="M27" s="304"/>
      <c r="N27" s="277" t="s">
        <v>42</v>
      </c>
      <c r="O27" s="277"/>
      <c r="P27" s="279"/>
      <c r="Q27" s="279" t="s">
        <v>1659</v>
      </c>
      <c r="R27" s="279" t="s">
        <v>1675</v>
      </c>
      <c r="S27" s="278" t="s">
        <v>223</v>
      </c>
      <c r="T27" s="279" t="s">
        <v>236</v>
      </c>
      <c r="U27" s="286" t="s">
        <v>237</v>
      </c>
      <c r="V27" s="278" t="s">
        <v>75</v>
      </c>
      <c r="W27" s="278">
        <v>40</v>
      </c>
      <c r="X27" s="278"/>
      <c r="Y27" s="278">
        <v>40</v>
      </c>
      <c r="Z27" s="278">
        <v>0</v>
      </c>
      <c r="AA27" s="278"/>
      <c r="AB27" s="278">
        <v>40</v>
      </c>
      <c r="AC27" s="277">
        <v>0</v>
      </c>
      <c r="AD27" s="277"/>
      <c r="AE27" s="1435">
        <v>40</v>
      </c>
      <c r="AF27" s="1162">
        <v>0</v>
      </c>
      <c r="AG27" s="160">
        <v>0</v>
      </c>
      <c r="AH27" s="1163">
        <v>0</v>
      </c>
      <c r="AI27" s="1189">
        <v>0</v>
      </c>
      <c r="AJ27" s="516">
        <v>0</v>
      </c>
      <c r="AK27" s="1184">
        <v>40</v>
      </c>
      <c r="AL27" s="1215">
        <v>0</v>
      </c>
      <c r="AM27" s="161">
        <v>0</v>
      </c>
      <c r="AN27" s="158">
        <v>0</v>
      </c>
      <c r="AO27" s="1208">
        <v>0</v>
      </c>
      <c r="AP27" s="1232">
        <v>0</v>
      </c>
      <c r="AQ27"/>
      <c r="AR27" s="1534"/>
      <c r="AS27" s="540"/>
      <c r="AT27" s="155"/>
      <c r="AU27" s="638"/>
      <c r="AV27" s="212"/>
    </row>
    <row r="28" spans="2:48" s="114" customFormat="1" ht="27.65" customHeight="1" x14ac:dyDescent="0.35">
      <c r="B28" s="366" t="s">
        <v>255</v>
      </c>
      <c r="C28" s="302" t="s">
        <v>220</v>
      </c>
      <c r="D28" s="274" t="s">
        <v>252</v>
      </c>
      <c r="E28" s="274" t="s">
        <v>1549</v>
      </c>
      <c r="F28" s="274" t="s">
        <v>228</v>
      </c>
      <c r="G28" s="274"/>
      <c r="H28" s="274"/>
      <c r="I28" s="1487" t="s">
        <v>1566</v>
      </c>
      <c r="J28" s="1519"/>
      <c r="K28" s="278" t="s">
        <v>55</v>
      </c>
      <c r="L28" s="276" t="s">
        <v>1694</v>
      </c>
      <c r="M28" s="304"/>
      <c r="N28" s="277" t="s">
        <v>42</v>
      </c>
      <c r="O28" s="277"/>
      <c r="P28" s="279"/>
      <c r="Q28" s="279" t="s">
        <v>1659</v>
      </c>
      <c r="R28" s="279" t="s">
        <v>1675</v>
      </c>
      <c r="S28" s="278" t="s">
        <v>223</v>
      </c>
      <c r="T28" s="279" t="s">
        <v>236</v>
      </c>
      <c r="U28" s="286" t="s">
        <v>237</v>
      </c>
      <c r="V28" s="278" t="s">
        <v>75</v>
      </c>
      <c r="W28" s="278">
        <v>24</v>
      </c>
      <c r="X28" s="278"/>
      <c r="Y28" s="278">
        <v>0</v>
      </c>
      <c r="Z28" s="278">
        <v>24</v>
      </c>
      <c r="AA28" s="278"/>
      <c r="AB28" s="278">
        <v>24</v>
      </c>
      <c r="AC28" s="277">
        <v>0</v>
      </c>
      <c r="AD28" s="277"/>
      <c r="AE28" s="1435">
        <v>24</v>
      </c>
      <c r="AF28" s="1162">
        <v>0</v>
      </c>
      <c r="AG28" s="160">
        <v>0</v>
      </c>
      <c r="AH28" s="1163">
        <v>0</v>
      </c>
      <c r="AI28" s="1189">
        <v>0</v>
      </c>
      <c r="AJ28" s="516">
        <v>0</v>
      </c>
      <c r="AK28" s="1184">
        <v>12</v>
      </c>
      <c r="AL28" s="1215">
        <v>12</v>
      </c>
      <c r="AM28" s="161">
        <v>0</v>
      </c>
      <c r="AN28" s="158">
        <v>0</v>
      </c>
      <c r="AO28" s="1208">
        <v>0</v>
      </c>
      <c r="AP28" s="1232">
        <v>0</v>
      </c>
      <c r="AQ28"/>
      <c r="AR28" s="1534"/>
      <c r="AS28" s="540"/>
      <c r="AT28" s="155"/>
      <c r="AU28" s="638"/>
      <c r="AV28" s="212"/>
    </row>
    <row r="29" spans="2:48" s="114" customFormat="1" ht="27.65" customHeight="1" x14ac:dyDescent="0.35">
      <c r="B29" s="366" t="s">
        <v>260</v>
      </c>
      <c r="C29" s="302" t="s">
        <v>220</v>
      </c>
      <c r="D29" s="274" t="s">
        <v>254</v>
      </c>
      <c r="E29" s="274" t="s">
        <v>1549</v>
      </c>
      <c r="F29" s="274" t="s">
        <v>228</v>
      </c>
      <c r="G29" s="274"/>
      <c r="H29" s="274"/>
      <c r="I29" s="1487" t="s">
        <v>1566</v>
      </c>
      <c r="J29" s="1519"/>
      <c r="K29" s="278" t="s">
        <v>55</v>
      </c>
      <c r="L29" s="276" t="s">
        <v>1694</v>
      </c>
      <c r="M29" s="304"/>
      <c r="N29" s="277" t="s">
        <v>42</v>
      </c>
      <c r="O29" s="277"/>
      <c r="P29" s="279"/>
      <c r="Q29" s="279" t="s">
        <v>1659</v>
      </c>
      <c r="R29" s="279" t="s">
        <v>1675</v>
      </c>
      <c r="S29" s="278" t="s">
        <v>223</v>
      </c>
      <c r="T29" s="279" t="s">
        <v>236</v>
      </c>
      <c r="U29" s="286" t="s">
        <v>237</v>
      </c>
      <c r="V29" s="278" t="s">
        <v>75</v>
      </c>
      <c r="W29" s="278">
        <v>10</v>
      </c>
      <c r="X29" s="278"/>
      <c r="Y29" s="278">
        <v>0</v>
      </c>
      <c r="Z29" s="278">
        <v>10</v>
      </c>
      <c r="AA29" s="278"/>
      <c r="AB29" s="278">
        <v>10</v>
      </c>
      <c r="AC29" s="277">
        <v>0</v>
      </c>
      <c r="AD29" s="277"/>
      <c r="AE29" s="1435">
        <v>10</v>
      </c>
      <c r="AF29" s="1162">
        <v>0</v>
      </c>
      <c r="AG29" s="160">
        <v>0</v>
      </c>
      <c r="AH29" s="1163">
        <v>0</v>
      </c>
      <c r="AI29" s="1189">
        <v>0</v>
      </c>
      <c r="AJ29" s="516">
        <v>0</v>
      </c>
      <c r="AK29" s="1184">
        <v>0</v>
      </c>
      <c r="AL29" s="1215">
        <v>10</v>
      </c>
      <c r="AM29" s="161">
        <v>0</v>
      </c>
      <c r="AN29" s="158">
        <v>0</v>
      </c>
      <c r="AO29" s="1208">
        <v>0</v>
      </c>
      <c r="AP29" s="1232">
        <v>0</v>
      </c>
      <c r="AQ29"/>
      <c r="AR29" s="1534"/>
      <c r="AS29" s="540"/>
      <c r="AT29" s="155"/>
      <c r="AU29" s="638"/>
      <c r="AV29" s="212"/>
    </row>
    <row r="30" spans="2:48" s="114" customFormat="1" ht="27.65" customHeight="1" x14ac:dyDescent="0.35">
      <c r="B30" s="366" t="s">
        <v>262</v>
      </c>
      <c r="C30" s="302" t="s">
        <v>220</v>
      </c>
      <c r="D30" s="274" t="s">
        <v>256</v>
      </c>
      <c r="E30" s="274" t="s">
        <v>1549</v>
      </c>
      <c r="F30" s="274" t="s">
        <v>228</v>
      </c>
      <c r="G30" s="274"/>
      <c r="H30" s="274"/>
      <c r="I30" s="1487" t="s">
        <v>1566</v>
      </c>
      <c r="J30" s="1519"/>
      <c r="K30" s="278" t="s">
        <v>55</v>
      </c>
      <c r="L30" s="276" t="s">
        <v>1694</v>
      </c>
      <c r="M30" s="304"/>
      <c r="N30" s="277" t="s">
        <v>42</v>
      </c>
      <c r="O30" s="277"/>
      <c r="P30" s="279"/>
      <c r="Q30" s="279" t="s">
        <v>1659</v>
      </c>
      <c r="R30" s="279" t="s">
        <v>1675</v>
      </c>
      <c r="S30" s="278" t="s">
        <v>223</v>
      </c>
      <c r="T30" s="279" t="s">
        <v>236</v>
      </c>
      <c r="U30" s="286" t="s">
        <v>237</v>
      </c>
      <c r="V30" s="278" t="s">
        <v>75</v>
      </c>
      <c r="W30" s="278">
        <v>24</v>
      </c>
      <c r="X30" s="278"/>
      <c r="Y30" s="278">
        <v>0</v>
      </c>
      <c r="Z30" s="278">
        <v>24</v>
      </c>
      <c r="AA30" s="278"/>
      <c r="AB30" s="278">
        <v>24</v>
      </c>
      <c r="AC30" s="277">
        <v>0</v>
      </c>
      <c r="AD30" s="277"/>
      <c r="AE30" s="1435">
        <v>24</v>
      </c>
      <c r="AF30" s="1162">
        <v>0</v>
      </c>
      <c r="AG30" s="160">
        <v>0</v>
      </c>
      <c r="AH30" s="1163">
        <v>0</v>
      </c>
      <c r="AI30" s="1189">
        <v>0</v>
      </c>
      <c r="AJ30" s="516">
        <v>0</v>
      </c>
      <c r="AK30" s="1184">
        <v>0</v>
      </c>
      <c r="AL30" s="1215">
        <v>24</v>
      </c>
      <c r="AM30" s="161">
        <v>0</v>
      </c>
      <c r="AN30" s="158">
        <v>0</v>
      </c>
      <c r="AO30" s="1208">
        <v>0</v>
      </c>
      <c r="AP30" s="1232">
        <v>0</v>
      </c>
      <c r="AQ30"/>
      <c r="AR30" s="1534"/>
      <c r="AS30" s="540"/>
      <c r="AT30" s="155"/>
      <c r="AU30" s="638"/>
      <c r="AV30" s="212"/>
    </row>
    <row r="31" spans="2:48" s="114" customFormat="1" ht="27.65" customHeight="1" x14ac:dyDescent="0.35">
      <c r="B31" s="366" t="s">
        <v>266</v>
      </c>
      <c r="C31" s="302" t="s">
        <v>220</v>
      </c>
      <c r="D31" s="274" t="s">
        <v>257</v>
      </c>
      <c r="E31" s="274" t="s">
        <v>1549</v>
      </c>
      <c r="F31" s="274" t="s">
        <v>228</v>
      </c>
      <c r="G31" s="274"/>
      <c r="H31" s="274"/>
      <c r="I31" s="1487" t="s">
        <v>1566</v>
      </c>
      <c r="J31" s="1519"/>
      <c r="K31" s="278" t="s">
        <v>55</v>
      </c>
      <c r="L31" s="276" t="s">
        <v>1694</v>
      </c>
      <c r="M31" s="304"/>
      <c r="N31" s="277" t="s">
        <v>42</v>
      </c>
      <c r="O31" s="277"/>
      <c r="P31" s="279"/>
      <c r="Q31" s="279" t="s">
        <v>1659</v>
      </c>
      <c r="R31" s="279" t="s">
        <v>1676</v>
      </c>
      <c r="S31" s="278" t="s">
        <v>223</v>
      </c>
      <c r="T31" s="279" t="s">
        <v>258</v>
      </c>
      <c r="U31" s="286" t="s">
        <v>259</v>
      </c>
      <c r="V31" s="278" t="s">
        <v>75</v>
      </c>
      <c r="W31" s="278">
        <v>7</v>
      </c>
      <c r="X31" s="278"/>
      <c r="Y31" s="278">
        <v>0</v>
      </c>
      <c r="Z31" s="278">
        <v>7</v>
      </c>
      <c r="AA31" s="278"/>
      <c r="AB31" s="278">
        <v>7</v>
      </c>
      <c r="AC31" s="277">
        <v>0</v>
      </c>
      <c r="AD31" s="277"/>
      <c r="AE31" s="1435">
        <v>7</v>
      </c>
      <c r="AF31" s="1162">
        <v>0</v>
      </c>
      <c r="AG31" s="160">
        <v>7</v>
      </c>
      <c r="AH31" s="1163">
        <v>0</v>
      </c>
      <c r="AI31" s="1189">
        <v>0</v>
      </c>
      <c r="AJ31" s="516">
        <v>0</v>
      </c>
      <c r="AK31" s="1184">
        <v>0</v>
      </c>
      <c r="AL31" s="1215">
        <v>0</v>
      </c>
      <c r="AM31" s="161">
        <v>0</v>
      </c>
      <c r="AN31" s="158">
        <v>0</v>
      </c>
      <c r="AO31" s="1208">
        <v>0</v>
      </c>
      <c r="AP31" s="1232">
        <v>0</v>
      </c>
      <c r="AQ31"/>
      <c r="AR31" s="1534"/>
      <c r="AS31" s="540"/>
      <c r="AT31" s="155"/>
      <c r="AU31" s="638"/>
      <c r="AV31" s="212"/>
    </row>
    <row r="32" spans="2:48" s="114" customFormat="1" ht="27.65" customHeight="1" x14ac:dyDescent="0.35">
      <c r="B32" s="366" t="s">
        <v>268</v>
      </c>
      <c r="C32" s="302" t="s">
        <v>220</v>
      </c>
      <c r="D32" s="274" t="s">
        <v>261</v>
      </c>
      <c r="E32" s="274" t="s">
        <v>1549</v>
      </c>
      <c r="F32" s="274" t="s">
        <v>228</v>
      </c>
      <c r="G32" s="274"/>
      <c r="H32" s="274"/>
      <c r="I32" s="1487" t="s">
        <v>1566</v>
      </c>
      <c r="J32" s="1519"/>
      <c r="K32" s="278" t="s">
        <v>55</v>
      </c>
      <c r="L32" s="276" t="s">
        <v>1694</v>
      </c>
      <c r="M32" s="304"/>
      <c r="N32" s="277" t="s">
        <v>42</v>
      </c>
      <c r="O32" s="277"/>
      <c r="P32" s="279"/>
      <c r="Q32" s="279" t="s">
        <v>1659</v>
      </c>
      <c r="R32" s="279" t="s">
        <v>1676</v>
      </c>
      <c r="S32" s="278" t="s">
        <v>223</v>
      </c>
      <c r="T32" s="279" t="s">
        <v>258</v>
      </c>
      <c r="U32" s="286" t="s">
        <v>259</v>
      </c>
      <c r="V32" s="278" t="s">
        <v>75</v>
      </c>
      <c r="W32" s="278">
        <v>8</v>
      </c>
      <c r="X32" s="278"/>
      <c r="Y32" s="278">
        <v>0</v>
      </c>
      <c r="Z32" s="278">
        <v>8</v>
      </c>
      <c r="AA32" s="278"/>
      <c r="AB32" s="278">
        <v>8</v>
      </c>
      <c r="AC32" s="277">
        <v>0</v>
      </c>
      <c r="AD32" s="277"/>
      <c r="AE32" s="1435">
        <v>8</v>
      </c>
      <c r="AF32" s="1162">
        <v>0</v>
      </c>
      <c r="AG32" s="160">
        <v>0</v>
      </c>
      <c r="AH32" s="1163">
        <v>8</v>
      </c>
      <c r="AI32" s="1189">
        <v>0</v>
      </c>
      <c r="AJ32" s="516">
        <v>0</v>
      </c>
      <c r="AK32" s="1184">
        <v>0</v>
      </c>
      <c r="AL32" s="1215">
        <v>0</v>
      </c>
      <c r="AM32" s="161">
        <v>0</v>
      </c>
      <c r="AN32" s="158">
        <v>0</v>
      </c>
      <c r="AO32" s="1208">
        <v>0</v>
      </c>
      <c r="AP32" s="1232">
        <v>0</v>
      </c>
      <c r="AQ32"/>
      <c r="AR32" s="1534"/>
      <c r="AS32" s="540"/>
      <c r="AT32" s="155"/>
      <c r="AU32" s="638"/>
      <c r="AV32" s="212"/>
    </row>
    <row r="33" spans="1:101" s="114" customFormat="1" ht="27.65" customHeight="1" x14ac:dyDescent="0.35">
      <c r="B33" s="366" t="s">
        <v>1518</v>
      </c>
      <c r="C33" s="302" t="s">
        <v>220</v>
      </c>
      <c r="D33" s="274" t="s">
        <v>263</v>
      </c>
      <c r="E33" s="274" t="s">
        <v>1549</v>
      </c>
      <c r="F33" s="274" t="s">
        <v>228</v>
      </c>
      <c r="G33" s="274"/>
      <c r="H33" s="274"/>
      <c r="I33" s="1487" t="s">
        <v>1566</v>
      </c>
      <c r="J33" s="1519"/>
      <c r="K33" s="278" t="s">
        <v>55</v>
      </c>
      <c r="L33" s="276" t="s">
        <v>1694</v>
      </c>
      <c r="M33" s="304"/>
      <c r="N33" s="277" t="s">
        <v>42</v>
      </c>
      <c r="O33" s="277"/>
      <c r="P33" s="279"/>
      <c r="Q33" s="279" t="s">
        <v>1659</v>
      </c>
      <c r="R33" s="279" t="s">
        <v>1676</v>
      </c>
      <c r="S33" s="278" t="s">
        <v>223</v>
      </c>
      <c r="T33" s="279" t="s">
        <v>258</v>
      </c>
      <c r="U33" s="286" t="s">
        <v>259</v>
      </c>
      <c r="V33" s="278" t="s">
        <v>75</v>
      </c>
      <c r="W33" s="278">
        <v>8</v>
      </c>
      <c r="X33" s="278"/>
      <c r="Y33" s="278">
        <v>0</v>
      </c>
      <c r="Z33" s="278">
        <v>8</v>
      </c>
      <c r="AA33" s="278"/>
      <c r="AB33" s="278">
        <v>8</v>
      </c>
      <c r="AC33" s="277">
        <v>0</v>
      </c>
      <c r="AD33" s="277"/>
      <c r="AE33" s="1435">
        <v>8</v>
      </c>
      <c r="AF33" s="1162">
        <v>0</v>
      </c>
      <c r="AG33" s="160">
        <v>0</v>
      </c>
      <c r="AH33" s="1163">
        <v>8</v>
      </c>
      <c r="AI33" s="1189">
        <v>0</v>
      </c>
      <c r="AJ33" s="516">
        <v>0</v>
      </c>
      <c r="AK33" s="1184">
        <v>0</v>
      </c>
      <c r="AL33" s="1215">
        <v>0</v>
      </c>
      <c r="AM33" s="161">
        <v>0</v>
      </c>
      <c r="AN33" s="158">
        <v>0</v>
      </c>
      <c r="AO33" s="1208">
        <v>0</v>
      </c>
      <c r="AP33" s="1232">
        <v>0</v>
      </c>
      <c r="AQ33"/>
      <c r="AR33" s="1534"/>
      <c r="AS33" s="540"/>
      <c r="AT33" s="155"/>
      <c r="AU33" s="638"/>
      <c r="AV33" s="212"/>
    </row>
    <row r="34" spans="1:101" s="114" customFormat="1" ht="27.65" customHeight="1" x14ac:dyDescent="0.35">
      <c r="B34" s="366" t="s">
        <v>1519</v>
      </c>
      <c r="C34" s="302" t="s">
        <v>220</v>
      </c>
      <c r="D34" s="274" t="s">
        <v>265</v>
      </c>
      <c r="E34" s="274" t="s">
        <v>1549</v>
      </c>
      <c r="F34" s="274" t="s">
        <v>228</v>
      </c>
      <c r="G34" s="274"/>
      <c r="H34" s="274"/>
      <c r="I34" s="1487" t="s">
        <v>1566</v>
      </c>
      <c r="J34" s="1519"/>
      <c r="K34" s="278" t="s">
        <v>55</v>
      </c>
      <c r="L34" s="276" t="s">
        <v>1694</v>
      </c>
      <c r="M34" s="304"/>
      <c r="N34" s="277" t="s">
        <v>42</v>
      </c>
      <c r="O34" s="277"/>
      <c r="P34" s="279"/>
      <c r="Q34" s="279" t="s">
        <v>1659</v>
      </c>
      <c r="R34" s="279" t="s">
        <v>1677</v>
      </c>
      <c r="S34" s="278" t="s">
        <v>223</v>
      </c>
      <c r="T34" s="279" t="s">
        <v>236</v>
      </c>
      <c r="U34" s="286" t="s">
        <v>237</v>
      </c>
      <c r="V34" s="278" t="s">
        <v>75</v>
      </c>
      <c r="W34" s="278">
        <v>6</v>
      </c>
      <c r="X34" s="278"/>
      <c r="Y34" s="278">
        <v>0</v>
      </c>
      <c r="Z34" s="278">
        <v>6</v>
      </c>
      <c r="AA34" s="278"/>
      <c r="AB34" s="278">
        <v>6</v>
      </c>
      <c r="AC34" s="277">
        <v>0</v>
      </c>
      <c r="AD34" s="277"/>
      <c r="AE34" s="1435">
        <v>6</v>
      </c>
      <c r="AF34" s="1162">
        <v>0</v>
      </c>
      <c r="AG34" s="160">
        <v>0</v>
      </c>
      <c r="AH34" s="1163">
        <v>0</v>
      </c>
      <c r="AI34" s="1189">
        <v>0</v>
      </c>
      <c r="AJ34" s="516">
        <v>6</v>
      </c>
      <c r="AK34" s="1184">
        <v>0</v>
      </c>
      <c r="AL34" s="1215">
        <v>0</v>
      </c>
      <c r="AM34" s="161">
        <v>0</v>
      </c>
      <c r="AN34" s="158">
        <v>0</v>
      </c>
      <c r="AO34" s="1208">
        <v>0</v>
      </c>
      <c r="AP34" s="1232">
        <v>0</v>
      </c>
      <c r="AQ34"/>
      <c r="AR34" s="1534"/>
      <c r="AS34" s="540"/>
      <c r="AT34" s="155"/>
      <c r="AU34" s="638"/>
      <c r="AV34" s="212"/>
    </row>
    <row r="35" spans="1:101" s="114" customFormat="1" ht="27.65" customHeight="1" x14ac:dyDescent="0.35">
      <c r="B35" s="366" t="s">
        <v>1520</v>
      </c>
      <c r="C35" s="302" t="s">
        <v>220</v>
      </c>
      <c r="D35" s="274" t="s">
        <v>267</v>
      </c>
      <c r="E35" s="274" t="s">
        <v>1549</v>
      </c>
      <c r="F35" s="274" t="s">
        <v>228</v>
      </c>
      <c r="G35" s="274"/>
      <c r="H35" s="274"/>
      <c r="I35" s="1487" t="s">
        <v>1566</v>
      </c>
      <c r="J35" s="1519"/>
      <c r="K35" s="278" t="s">
        <v>55</v>
      </c>
      <c r="L35" s="276" t="s">
        <v>1694</v>
      </c>
      <c r="M35" s="304"/>
      <c r="N35" s="277" t="s">
        <v>42</v>
      </c>
      <c r="O35" s="277"/>
      <c r="P35" s="279"/>
      <c r="Q35" s="279" t="s">
        <v>1659</v>
      </c>
      <c r="R35" s="279" t="s">
        <v>1677</v>
      </c>
      <c r="S35" s="278" t="s">
        <v>223</v>
      </c>
      <c r="T35" s="279" t="s">
        <v>236</v>
      </c>
      <c r="U35" s="286" t="s">
        <v>237</v>
      </c>
      <c r="V35" s="278" t="s">
        <v>75</v>
      </c>
      <c r="W35" s="278">
        <v>10</v>
      </c>
      <c r="X35" s="278"/>
      <c r="Y35" s="278">
        <v>0</v>
      </c>
      <c r="Z35" s="278">
        <v>10</v>
      </c>
      <c r="AA35" s="278"/>
      <c r="AB35" s="278">
        <v>10</v>
      </c>
      <c r="AC35" s="277">
        <v>0</v>
      </c>
      <c r="AD35" s="277"/>
      <c r="AE35" s="1435">
        <v>10</v>
      </c>
      <c r="AF35" s="1162">
        <v>0</v>
      </c>
      <c r="AG35" s="160">
        <v>0</v>
      </c>
      <c r="AH35" s="1163">
        <v>0</v>
      </c>
      <c r="AI35" s="1189">
        <v>0</v>
      </c>
      <c r="AJ35" s="516">
        <v>0</v>
      </c>
      <c r="AK35" s="1184">
        <v>10</v>
      </c>
      <c r="AL35" s="1215">
        <v>0</v>
      </c>
      <c r="AM35" s="161">
        <v>0</v>
      </c>
      <c r="AN35" s="158">
        <v>0</v>
      </c>
      <c r="AO35" s="1208">
        <v>0</v>
      </c>
      <c r="AP35" s="1232">
        <v>0</v>
      </c>
      <c r="AQ35"/>
      <c r="AR35" s="1534"/>
      <c r="AS35" s="540"/>
      <c r="AT35" s="155"/>
      <c r="AU35" s="638"/>
      <c r="AV35" s="212"/>
    </row>
    <row r="36" spans="1:101" s="114" customFormat="1" ht="27.65" customHeight="1" x14ac:dyDescent="0.35">
      <c r="B36" s="366" t="s">
        <v>1521</v>
      </c>
      <c r="C36" s="302" t="s">
        <v>220</v>
      </c>
      <c r="D36" s="274" t="s">
        <v>269</v>
      </c>
      <c r="E36" s="274" t="s">
        <v>1549</v>
      </c>
      <c r="F36" s="274" t="s">
        <v>228</v>
      </c>
      <c r="G36" s="274"/>
      <c r="H36" s="274"/>
      <c r="I36" s="1487" t="s">
        <v>1566</v>
      </c>
      <c r="J36" s="1519"/>
      <c r="K36" s="278" t="s">
        <v>55</v>
      </c>
      <c r="L36" s="276" t="s">
        <v>1694</v>
      </c>
      <c r="M36" s="304"/>
      <c r="N36" s="277" t="s">
        <v>42</v>
      </c>
      <c r="O36" s="277"/>
      <c r="P36" s="279"/>
      <c r="Q36" s="279" t="s">
        <v>1659</v>
      </c>
      <c r="R36" s="279" t="s">
        <v>1677</v>
      </c>
      <c r="S36" s="278" t="s">
        <v>223</v>
      </c>
      <c r="T36" s="279" t="s">
        <v>236</v>
      </c>
      <c r="U36" s="286" t="s">
        <v>237</v>
      </c>
      <c r="V36" s="278" t="s">
        <v>75</v>
      </c>
      <c r="W36" s="278">
        <v>16</v>
      </c>
      <c r="X36" s="278"/>
      <c r="Y36" s="278">
        <v>0</v>
      </c>
      <c r="Z36" s="278">
        <v>16</v>
      </c>
      <c r="AA36" s="278"/>
      <c r="AB36" s="278">
        <v>16</v>
      </c>
      <c r="AC36" s="277">
        <v>0</v>
      </c>
      <c r="AD36" s="277"/>
      <c r="AE36" s="1435">
        <v>16</v>
      </c>
      <c r="AF36" s="1162">
        <v>0</v>
      </c>
      <c r="AG36" s="160">
        <v>0</v>
      </c>
      <c r="AH36" s="1163">
        <v>0</v>
      </c>
      <c r="AI36" s="1189">
        <v>0</v>
      </c>
      <c r="AJ36" s="516">
        <v>16</v>
      </c>
      <c r="AK36" s="1184">
        <v>0</v>
      </c>
      <c r="AL36" s="1215">
        <v>0</v>
      </c>
      <c r="AM36" s="161">
        <v>0</v>
      </c>
      <c r="AN36" s="158">
        <v>0</v>
      </c>
      <c r="AO36" s="1208">
        <v>0</v>
      </c>
      <c r="AP36" s="1232">
        <v>0</v>
      </c>
      <c r="AQ36"/>
      <c r="AR36" s="1534"/>
      <c r="AS36" s="540"/>
      <c r="AT36" s="155"/>
      <c r="AU36" s="638"/>
      <c r="AV36" s="212"/>
    </row>
    <row r="37" spans="1:101" s="114" customFormat="1" ht="27.65" customHeight="1" x14ac:dyDescent="0.35">
      <c r="A37" s="168"/>
      <c r="B37" s="366" t="s">
        <v>272</v>
      </c>
      <c r="C37" s="302" t="s">
        <v>273</v>
      </c>
      <c r="D37" s="274" t="s">
        <v>274</v>
      </c>
      <c r="E37" s="274" t="s">
        <v>1549</v>
      </c>
      <c r="F37" s="274" t="s">
        <v>1627</v>
      </c>
      <c r="G37" s="844"/>
      <c r="H37" s="844"/>
      <c r="I37" s="1487" t="s">
        <v>1566</v>
      </c>
      <c r="J37" s="1938">
        <v>6.2</v>
      </c>
      <c r="K37" s="278" t="s">
        <v>56</v>
      </c>
      <c r="L37" s="276" t="s">
        <v>1695</v>
      </c>
      <c r="M37" s="304"/>
      <c r="N37" s="277" t="s">
        <v>42</v>
      </c>
      <c r="O37" s="277">
        <v>313</v>
      </c>
      <c r="P37" s="279" t="s">
        <v>276</v>
      </c>
      <c r="Q37" s="279" t="s">
        <v>1660</v>
      </c>
      <c r="R37" s="279" t="s">
        <v>1677</v>
      </c>
      <c r="S37" s="278" t="s">
        <v>223</v>
      </c>
      <c r="T37" s="279" t="s">
        <v>1626</v>
      </c>
      <c r="U37" s="286" t="s">
        <v>279</v>
      </c>
      <c r="V37" s="278" t="s">
        <v>75</v>
      </c>
      <c r="W37" s="278">
        <v>80</v>
      </c>
      <c r="X37" s="278"/>
      <c r="Y37" s="278">
        <v>80</v>
      </c>
      <c r="Z37" s="278"/>
      <c r="AA37" s="278">
        <v>0</v>
      </c>
      <c r="AB37" s="278">
        <v>80</v>
      </c>
      <c r="AC37" s="277">
        <v>0</v>
      </c>
      <c r="AD37" s="277"/>
      <c r="AE37" s="1435">
        <v>80</v>
      </c>
      <c r="AF37" s="1162">
        <v>0</v>
      </c>
      <c r="AG37" s="160">
        <v>0</v>
      </c>
      <c r="AH37" s="1163">
        <v>36</v>
      </c>
      <c r="AI37" s="1189">
        <v>36</v>
      </c>
      <c r="AJ37" s="516">
        <v>8</v>
      </c>
      <c r="AK37" s="1184">
        <v>0</v>
      </c>
      <c r="AL37" s="1215">
        <v>0</v>
      </c>
      <c r="AM37" s="161">
        <v>0</v>
      </c>
      <c r="AN37" s="158">
        <v>0</v>
      </c>
      <c r="AO37" s="1208">
        <v>0</v>
      </c>
      <c r="AP37" s="1232">
        <v>0</v>
      </c>
      <c r="AQ37" s="1538"/>
      <c r="AR37" s="1534"/>
      <c r="AS37" s="540"/>
      <c r="AT37" s="155"/>
      <c r="AU37" s="638"/>
      <c r="AV37" s="212"/>
    </row>
    <row r="38" spans="1:101" s="114" customFormat="1" ht="27.65" customHeight="1" x14ac:dyDescent="0.35">
      <c r="A38" s="168"/>
      <c r="B38" s="366" t="s">
        <v>280</v>
      </c>
      <c r="C38" s="302" t="s">
        <v>273</v>
      </c>
      <c r="D38" s="274" t="s">
        <v>274</v>
      </c>
      <c r="E38" s="274" t="s">
        <v>1549</v>
      </c>
      <c r="F38" s="274" t="s">
        <v>1627</v>
      </c>
      <c r="G38" s="394"/>
      <c r="H38" s="394"/>
      <c r="I38" s="1487" t="s">
        <v>1566</v>
      </c>
      <c r="J38" s="1939"/>
      <c r="K38" s="278" t="s">
        <v>56</v>
      </c>
      <c r="L38" s="276" t="s">
        <v>1695</v>
      </c>
      <c r="M38" s="304"/>
      <c r="N38" s="277" t="s">
        <v>42</v>
      </c>
      <c r="O38" s="277">
        <v>313</v>
      </c>
      <c r="P38" s="279" t="s">
        <v>276</v>
      </c>
      <c r="Q38" s="279" t="s">
        <v>1660</v>
      </c>
      <c r="R38" s="279" t="s">
        <v>1677</v>
      </c>
      <c r="S38" s="278" t="s">
        <v>223</v>
      </c>
      <c r="T38" s="279" t="s">
        <v>1626</v>
      </c>
      <c r="U38" s="286" t="s">
        <v>279</v>
      </c>
      <c r="V38" s="278" t="s">
        <v>75</v>
      </c>
      <c r="W38" s="278">
        <v>26</v>
      </c>
      <c r="X38" s="278"/>
      <c r="Y38" s="278">
        <v>10</v>
      </c>
      <c r="Z38" s="278">
        <v>16</v>
      </c>
      <c r="AA38" s="278">
        <v>26</v>
      </c>
      <c r="AB38" s="278">
        <v>0</v>
      </c>
      <c r="AC38" s="277">
        <v>0</v>
      </c>
      <c r="AD38" s="277"/>
      <c r="AE38" s="1435">
        <v>26</v>
      </c>
      <c r="AF38" s="1164">
        <v>0</v>
      </c>
      <c r="AG38" s="225">
        <v>0</v>
      </c>
      <c r="AH38" s="1165">
        <v>13</v>
      </c>
      <c r="AI38" s="1190">
        <v>13</v>
      </c>
      <c r="AJ38" s="517">
        <v>0</v>
      </c>
      <c r="AK38" s="1186">
        <v>0</v>
      </c>
      <c r="AL38" s="1217">
        <v>0</v>
      </c>
      <c r="AM38" s="227">
        <v>0</v>
      </c>
      <c r="AN38" s="228">
        <v>0</v>
      </c>
      <c r="AO38" s="1210">
        <v>0</v>
      </c>
      <c r="AP38" s="1555">
        <v>0</v>
      </c>
      <c r="AQ38" s="1541"/>
      <c r="AR38" s="1534"/>
      <c r="AS38" s="540"/>
      <c r="AT38" s="155"/>
      <c r="AU38" s="638"/>
      <c r="AV38" s="212"/>
    </row>
    <row r="39" spans="1:101" s="165" customFormat="1" ht="27.65" customHeight="1" x14ac:dyDescent="0.35">
      <c r="A39" s="169"/>
      <c r="B39" s="302" t="s">
        <v>297</v>
      </c>
      <c r="C39" s="302" t="s">
        <v>298</v>
      </c>
      <c r="D39" s="303" t="s">
        <v>299</v>
      </c>
      <c r="E39" s="274" t="s">
        <v>285</v>
      </c>
      <c r="F39" s="274" t="s">
        <v>300</v>
      </c>
      <c r="G39" s="274"/>
      <c r="H39" s="274"/>
      <c r="I39" s="1487" t="s">
        <v>1566</v>
      </c>
      <c r="J39" s="275">
        <v>0.7</v>
      </c>
      <c r="K39" s="278" t="s">
        <v>56</v>
      </c>
      <c r="L39" s="276" t="s">
        <v>1695</v>
      </c>
      <c r="M39" s="304"/>
      <c r="N39" s="277" t="s">
        <v>86</v>
      </c>
      <c r="O39" s="277">
        <v>286</v>
      </c>
      <c r="P39" s="277" t="s">
        <v>285</v>
      </c>
      <c r="Q39" s="279" t="s">
        <v>1660</v>
      </c>
      <c r="R39" s="279" t="s">
        <v>1670</v>
      </c>
      <c r="S39" s="277" t="s">
        <v>301</v>
      </c>
      <c r="T39" s="279" t="s">
        <v>302</v>
      </c>
      <c r="U39" s="285" t="s">
        <v>1724</v>
      </c>
      <c r="V39" s="278" t="s">
        <v>75</v>
      </c>
      <c r="W39" s="278">
        <v>6</v>
      </c>
      <c r="X39" s="278"/>
      <c r="Y39" s="278">
        <v>6</v>
      </c>
      <c r="Z39" s="278"/>
      <c r="AA39" s="278">
        <v>0</v>
      </c>
      <c r="AB39" s="278">
        <v>6</v>
      </c>
      <c r="AC39" s="277">
        <v>0</v>
      </c>
      <c r="AD39" s="277"/>
      <c r="AE39" s="1435">
        <v>6</v>
      </c>
      <c r="AF39" s="1162">
        <v>6</v>
      </c>
      <c r="AG39" s="160">
        <v>0</v>
      </c>
      <c r="AH39" s="1163">
        <v>0</v>
      </c>
      <c r="AI39" s="1189">
        <v>0</v>
      </c>
      <c r="AJ39" s="516">
        <v>0</v>
      </c>
      <c r="AK39" s="1184">
        <v>0</v>
      </c>
      <c r="AL39" s="1215">
        <v>0</v>
      </c>
      <c r="AM39" s="161">
        <v>0</v>
      </c>
      <c r="AN39" s="158">
        <v>0</v>
      </c>
      <c r="AO39" s="1208">
        <v>0</v>
      </c>
      <c r="AP39" s="1232">
        <v>0</v>
      </c>
      <c r="AQ39" s="1541"/>
      <c r="AR39" s="1534"/>
      <c r="AS39" s="540"/>
      <c r="AT39" s="155"/>
      <c r="AU39" s="638"/>
      <c r="AV39" s="212"/>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row>
    <row r="40" spans="1:101" s="165" customFormat="1" ht="27.65" customHeight="1" x14ac:dyDescent="0.35">
      <c r="A40" s="169"/>
      <c r="B40" s="302" t="s">
        <v>304</v>
      </c>
      <c r="C40" s="302" t="s">
        <v>305</v>
      </c>
      <c r="D40" s="303" t="s">
        <v>306</v>
      </c>
      <c r="E40" s="274" t="s">
        <v>285</v>
      </c>
      <c r="F40" s="274" t="s">
        <v>307</v>
      </c>
      <c r="G40" s="274"/>
      <c r="H40" s="274"/>
      <c r="I40" s="1487" t="s">
        <v>1566</v>
      </c>
      <c r="J40" s="275">
        <v>0.5</v>
      </c>
      <c r="K40" s="278" t="s">
        <v>56</v>
      </c>
      <c r="L40" s="276" t="s">
        <v>1695</v>
      </c>
      <c r="M40" s="304"/>
      <c r="N40" s="277" t="s">
        <v>86</v>
      </c>
      <c r="O40" s="277">
        <v>286</v>
      </c>
      <c r="P40" s="277" t="s">
        <v>285</v>
      </c>
      <c r="Q40" s="279" t="s">
        <v>1660</v>
      </c>
      <c r="R40" s="277" t="s">
        <v>1681</v>
      </c>
      <c r="S40" s="277" t="s">
        <v>87</v>
      </c>
      <c r="T40" s="279" t="s">
        <v>308</v>
      </c>
      <c r="U40" s="285">
        <v>45337</v>
      </c>
      <c r="V40" s="278" t="s">
        <v>75</v>
      </c>
      <c r="W40" s="278">
        <v>11</v>
      </c>
      <c r="X40" s="278"/>
      <c r="Y40" s="278">
        <v>11</v>
      </c>
      <c r="Z40" s="278">
        <v>0</v>
      </c>
      <c r="AA40" s="278">
        <v>0</v>
      </c>
      <c r="AB40" s="278">
        <v>11</v>
      </c>
      <c r="AC40" s="277">
        <v>0</v>
      </c>
      <c r="AD40" s="277"/>
      <c r="AE40" s="1435">
        <v>11</v>
      </c>
      <c r="AF40" s="1162">
        <v>0</v>
      </c>
      <c r="AG40" s="160">
        <v>0</v>
      </c>
      <c r="AH40" s="1163">
        <v>11</v>
      </c>
      <c r="AI40" s="1189">
        <v>0</v>
      </c>
      <c r="AJ40" s="516">
        <v>0</v>
      </c>
      <c r="AK40" s="1184">
        <v>0</v>
      </c>
      <c r="AL40" s="1215">
        <v>0</v>
      </c>
      <c r="AM40" s="161">
        <v>0</v>
      </c>
      <c r="AN40" s="158">
        <v>0</v>
      </c>
      <c r="AO40" s="1208">
        <v>0</v>
      </c>
      <c r="AP40" s="1557">
        <v>0</v>
      </c>
      <c r="AQ40" s="1541"/>
      <c r="AR40" s="1534"/>
      <c r="AS40" s="540"/>
      <c r="AT40" s="155"/>
      <c r="AU40" s="638"/>
      <c r="AV40" s="212"/>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row>
    <row r="41" spans="1:101" s="114" customFormat="1" ht="33" customHeight="1" x14ac:dyDescent="0.35">
      <c r="A41" s="116"/>
      <c r="B41" s="302" t="s">
        <v>343</v>
      </c>
      <c r="C41" s="302" t="s">
        <v>310</v>
      </c>
      <c r="D41" s="303" t="s">
        <v>344</v>
      </c>
      <c r="E41" s="274" t="s">
        <v>285</v>
      </c>
      <c r="F41" s="274" t="s">
        <v>341</v>
      </c>
      <c r="G41" s="274"/>
      <c r="H41" s="274"/>
      <c r="I41" s="1487" t="s">
        <v>1566</v>
      </c>
      <c r="J41" s="275"/>
      <c r="K41" s="278" t="s">
        <v>56</v>
      </c>
      <c r="L41" s="276" t="s">
        <v>1695</v>
      </c>
      <c r="M41" s="304"/>
      <c r="N41" s="277" t="s">
        <v>86</v>
      </c>
      <c r="O41" s="277">
        <v>287</v>
      </c>
      <c r="P41" s="277" t="s">
        <v>313</v>
      </c>
      <c r="Q41" s="279" t="s">
        <v>1660</v>
      </c>
      <c r="R41" s="279" t="s">
        <v>1682</v>
      </c>
      <c r="S41" s="278" t="s">
        <v>114</v>
      </c>
      <c r="T41" s="277" t="s">
        <v>342</v>
      </c>
      <c r="U41" s="285">
        <v>39887</v>
      </c>
      <c r="V41" s="278" t="s">
        <v>75</v>
      </c>
      <c r="W41" s="305">
        <v>212</v>
      </c>
      <c r="X41" s="305"/>
      <c r="Y41" s="278"/>
      <c r="Z41" s="278"/>
      <c r="AA41" s="278">
        <v>212</v>
      </c>
      <c r="AB41" s="305">
        <v>0</v>
      </c>
      <c r="AC41" s="277">
        <v>0</v>
      </c>
      <c r="AD41" s="277"/>
      <c r="AE41" s="1435">
        <v>212</v>
      </c>
      <c r="AF41" s="1164">
        <v>0</v>
      </c>
      <c r="AG41" s="225">
        <v>0</v>
      </c>
      <c r="AH41" s="1165">
        <v>0</v>
      </c>
      <c r="AI41" s="1190">
        <v>60</v>
      </c>
      <c r="AJ41" s="517">
        <v>60</v>
      </c>
      <c r="AK41" s="1186">
        <v>60</v>
      </c>
      <c r="AL41" s="1217">
        <v>32</v>
      </c>
      <c r="AM41" s="227">
        <v>0</v>
      </c>
      <c r="AN41" s="228">
        <v>0</v>
      </c>
      <c r="AO41" s="1210">
        <v>0</v>
      </c>
      <c r="AP41" s="1555">
        <v>0</v>
      </c>
      <c r="AQ41" s="1538"/>
      <c r="AR41" s="1539"/>
      <c r="AS41" s="540"/>
      <c r="AT41" s="155"/>
      <c r="AU41" s="638"/>
      <c r="AV41" s="212"/>
    </row>
    <row r="42" spans="1:101" s="114" customFormat="1" ht="27.65" customHeight="1" x14ac:dyDescent="0.35">
      <c r="A42" s="116"/>
      <c r="B42" s="302" t="s">
        <v>345</v>
      </c>
      <c r="C42" s="302"/>
      <c r="D42" s="303" t="s">
        <v>346</v>
      </c>
      <c r="E42" s="274" t="s">
        <v>285</v>
      </c>
      <c r="F42" s="274" t="s">
        <v>347</v>
      </c>
      <c r="G42" s="274"/>
      <c r="H42" s="274"/>
      <c r="I42" s="1487" t="s">
        <v>1566</v>
      </c>
      <c r="J42" s="275">
        <v>0.35</v>
      </c>
      <c r="K42" s="278" t="s">
        <v>55</v>
      </c>
      <c r="L42" s="276" t="s">
        <v>1695</v>
      </c>
      <c r="M42" s="304"/>
      <c r="N42" s="277" t="s">
        <v>113</v>
      </c>
      <c r="O42" s="277">
        <v>286</v>
      </c>
      <c r="P42" s="277" t="s">
        <v>285</v>
      </c>
      <c r="Q42" s="279" t="s">
        <v>1660</v>
      </c>
      <c r="R42" s="277" t="s">
        <v>1683</v>
      </c>
      <c r="S42" s="278" t="s">
        <v>87</v>
      </c>
      <c r="T42" s="279" t="s">
        <v>348</v>
      </c>
      <c r="U42" s="285" t="s">
        <v>349</v>
      </c>
      <c r="V42" s="278" t="s">
        <v>75</v>
      </c>
      <c r="W42" s="305">
        <v>6</v>
      </c>
      <c r="X42" s="305"/>
      <c r="Y42" s="278">
        <v>6</v>
      </c>
      <c r="Z42" s="278">
        <v>2</v>
      </c>
      <c r="AA42" s="278">
        <v>0</v>
      </c>
      <c r="AB42" s="305">
        <v>6</v>
      </c>
      <c r="AC42" s="277">
        <v>0</v>
      </c>
      <c r="AD42" s="277"/>
      <c r="AE42" s="1435">
        <v>6</v>
      </c>
      <c r="AF42" s="1162">
        <v>0</v>
      </c>
      <c r="AG42" s="160">
        <v>0</v>
      </c>
      <c r="AH42" s="1163">
        <v>0</v>
      </c>
      <c r="AI42" s="1189">
        <v>6</v>
      </c>
      <c r="AJ42" s="516">
        <v>0</v>
      </c>
      <c r="AK42" s="1184">
        <v>0</v>
      </c>
      <c r="AL42" s="1215">
        <v>0</v>
      </c>
      <c r="AM42" s="161">
        <v>0</v>
      </c>
      <c r="AN42" s="158">
        <v>0</v>
      </c>
      <c r="AO42" s="1208">
        <v>0</v>
      </c>
      <c r="AP42" s="1232">
        <v>0</v>
      </c>
      <c r="AQ42" s="1538"/>
      <c r="AR42" s="1539"/>
      <c r="AS42" s="540"/>
      <c r="AT42" s="155"/>
      <c r="AU42" s="638"/>
      <c r="AV42" s="212"/>
    </row>
    <row r="43" spans="1:101" s="114" customFormat="1" ht="27.65" customHeight="1" x14ac:dyDescent="0.35">
      <c r="A43" s="116"/>
      <c r="B43" s="302" t="s">
        <v>350</v>
      </c>
      <c r="C43" s="302"/>
      <c r="D43" s="303" t="s">
        <v>351</v>
      </c>
      <c r="E43" s="274" t="s">
        <v>285</v>
      </c>
      <c r="F43" s="274" t="s">
        <v>463</v>
      </c>
      <c r="G43" s="844"/>
      <c r="H43" s="844"/>
      <c r="I43" s="1487" t="s">
        <v>1566</v>
      </c>
      <c r="J43" s="1938">
        <v>9</v>
      </c>
      <c r="K43" s="276" t="s">
        <v>56</v>
      </c>
      <c r="L43" s="276" t="s">
        <v>1695</v>
      </c>
      <c r="M43" s="304"/>
      <c r="N43" s="277" t="s">
        <v>113</v>
      </c>
      <c r="O43" s="277">
        <v>286</v>
      </c>
      <c r="P43" s="277" t="s">
        <v>285</v>
      </c>
      <c r="Q43" s="279" t="s">
        <v>1660</v>
      </c>
      <c r="R43" s="277" t="s">
        <v>1683</v>
      </c>
      <c r="S43" s="278" t="s">
        <v>87</v>
      </c>
      <c r="T43" s="279" t="s">
        <v>1725</v>
      </c>
      <c r="U43" s="285" t="s">
        <v>1726</v>
      </c>
      <c r="V43" s="278" t="s">
        <v>75</v>
      </c>
      <c r="W43" s="305">
        <v>67</v>
      </c>
      <c r="X43" s="305"/>
      <c r="Y43" s="278"/>
      <c r="Z43" s="278"/>
      <c r="AA43" s="278">
        <v>0</v>
      </c>
      <c r="AB43" s="305">
        <v>67</v>
      </c>
      <c r="AC43" s="277">
        <v>0</v>
      </c>
      <c r="AD43" s="277"/>
      <c r="AE43" s="1435">
        <v>67</v>
      </c>
      <c r="AF43" s="1162">
        <v>0</v>
      </c>
      <c r="AG43" s="160">
        <v>0</v>
      </c>
      <c r="AH43" s="1163">
        <v>36</v>
      </c>
      <c r="AI43" s="1189">
        <v>31</v>
      </c>
      <c r="AJ43" s="516">
        <v>0</v>
      </c>
      <c r="AK43" s="1184">
        <v>0</v>
      </c>
      <c r="AL43" s="1215">
        <v>0</v>
      </c>
      <c r="AM43" s="161">
        <v>0</v>
      </c>
      <c r="AN43" s="158">
        <v>0</v>
      </c>
      <c r="AO43" s="1208">
        <v>0</v>
      </c>
      <c r="AP43" s="1232">
        <v>0</v>
      </c>
      <c r="AQ43" s="1914"/>
      <c r="AR43" s="1534"/>
      <c r="AS43" s="540"/>
      <c r="AT43" s="155"/>
      <c r="AU43" s="638"/>
      <c r="AV43" s="212"/>
    </row>
    <row r="44" spans="1:101" s="114" customFormat="1" ht="27.65" customHeight="1" x14ac:dyDescent="0.35">
      <c r="A44" s="116"/>
      <c r="B44" s="302" t="s">
        <v>353</v>
      </c>
      <c r="C44" s="302"/>
      <c r="D44" s="303" t="s">
        <v>351</v>
      </c>
      <c r="E44" s="274" t="s">
        <v>285</v>
      </c>
      <c r="F44" s="274" t="s">
        <v>463</v>
      </c>
      <c r="G44" s="394"/>
      <c r="H44" s="394"/>
      <c r="I44" s="1487" t="s">
        <v>1566</v>
      </c>
      <c r="J44" s="1939"/>
      <c r="K44" s="276" t="s">
        <v>56</v>
      </c>
      <c r="L44" s="276" t="s">
        <v>1695</v>
      </c>
      <c r="M44" s="304"/>
      <c r="N44" s="277" t="s">
        <v>113</v>
      </c>
      <c r="O44" s="277">
        <v>286</v>
      </c>
      <c r="P44" s="277" t="s">
        <v>285</v>
      </c>
      <c r="Q44" s="279" t="s">
        <v>1660</v>
      </c>
      <c r="R44" s="277" t="s">
        <v>1683</v>
      </c>
      <c r="S44" s="278" t="s">
        <v>87</v>
      </c>
      <c r="T44" s="279" t="s">
        <v>1725</v>
      </c>
      <c r="U44" s="285" t="s">
        <v>1726</v>
      </c>
      <c r="V44" s="278" t="s">
        <v>75</v>
      </c>
      <c r="W44" s="305">
        <v>23</v>
      </c>
      <c r="X44" s="305"/>
      <c r="Y44" s="278"/>
      <c r="Z44" s="278"/>
      <c r="AA44" s="278">
        <v>23</v>
      </c>
      <c r="AB44" s="305">
        <v>0</v>
      </c>
      <c r="AC44" s="277">
        <v>0</v>
      </c>
      <c r="AD44" s="277"/>
      <c r="AE44" s="1435">
        <v>23</v>
      </c>
      <c r="AF44" s="1164">
        <v>0</v>
      </c>
      <c r="AG44" s="225">
        <v>0</v>
      </c>
      <c r="AH44" s="1165">
        <v>0</v>
      </c>
      <c r="AI44" s="1190">
        <v>23</v>
      </c>
      <c r="AJ44" s="517">
        <v>0</v>
      </c>
      <c r="AK44" s="1186">
        <v>0</v>
      </c>
      <c r="AL44" s="1217">
        <v>0</v>
      </c>
      <c r="AM44" s="227">
        <v>0</v>
      </c>
      <c r="AN44" s="228">
        <v>0</v>
      </c>
      <c r="AO44" s="1210">
        <v>0</v>
      </c>
      <c r="AP44" s="1555">
        <v>0</v>
      </c>
      <c r="AQ44" s="1914"/>
      <c r="AR44" s="1534"/>
      <c r="AS44" s="540"/>
      <c r="AT44" s="155"/>
      <c r="AU44" s="638"/>
      <c r="AV44" s="212"/>
    </row>
    <row r="45" spans="1:101" s="165" customFormat="1" ht="27.65" customHeight="1" x14ac:dyDescent="0.35">
      <c r="B45" s="365">
        <v>58</v>
      </c>
      <c r="C45" s="363" t="s">
        <v>1066</v>
      </c>
      <c r="D45" s="363" t="s">
        <v>1067</v>
      </c>
      <c r="E45" s="363" t="s">
        <v>1551</v>
      </c>
      <c r="F45" s="363" t="s">
        <v>1708</v>
      </c>
      <c r="G45" s="363"/>
      <c r="H45" s="363"/>
      <c r="I45" s="380" t="s">
        <v>1599</v>
      </c>
      <c r="J45" s="277">
        <v>0.37</v>
      </c>
      <c r="K45" s="277" t="s">
        <v>56</v>
      </c>
      <c r="L45" s="277" t="s">
        <v>1695</v>
      </c>
      <c r="M45" s="277"/>
      <c r="N45" s="277" t="s">
        <v>86</v>
      </c>
      <c r="O45" s="277">
        <v>295</v>
      </c>
      <c r="P45" s="277" t="s">
        <v>365</v>
      </c>
      <c r="Q45" s="277" t="s">
        <v>1719</v>
      </c>
      <c r="R45" s="279" t="s">
        <v>1670</v>
      </c>
      <c r="S45" s="277" t="s">
        <v>114</v>
      </c>
      <c r="T45" s="279" t="s">
        <v>1069</v>
      </c>
      <c r="U45" s="283" t="s">
        <v>1709</v>
      </c>
      <c r="V45" s="1046" t="s">
        <v>75</v>
      </c>
      <c r="W45" s="277">
        <v>12</v>
      </c>
      <c r="X45" s="277"/>
      <c r="Y45" s="277"/>
      <c r="Z45" s="277"/>
      <c r="AA45" s="277">
        <v>0</v>
      </c>
      <c r="AB45" s="277">
        <v>12</v>
      </c>
      <c r="AC45" s="851">
        <v>0</v>
      </c>
      <c r="AD45" s="277">
        <v>0</v>
      </c>
      <c r="AE45" s="1434">
        <v>12</v>
      </c>
      <c r="AF45" s="1078">
        <v>0</v>
      </c>
      <c r="AG45" s="1077">
        <v>0</v>
      </c>
      <c r="AH45" s="1079">
        <v>12</v>
      </c>
      <c r="AI45" s="1083">
        <v>0</v>
      </c>
      <c r="AJ45" s="1084">
        <v>0</v>
      </c>
      <c r="AK45" s="1085">
        <v>0</v>
      </c>
      <c r="AL45" s="1089">
        <v>0</v>
      </c>
      <c r="AM45" s="1090">
        <v>0</v>
      </c>
      <c r="AN45" s="1090">
        <v>0</v>
      </c>
      <c r="AO45" s="1091">
        <v>0</v>
      </c>
      <c r="AP45" s="1109">
        <v>0</v>
      </c>
      <c r="AQ45" s="1541"/>
      <c r="AR45" s="1534"/>
      <c r="AS45" s="540"/>
      <c r="AT45" s="155"/>
      <c r="AU45" s="638"/>
      <c r="AV45" s="212"/>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row>
    <row r="46" spans="1:101" s="165" customFormat="1" ht="27.65" customHeight="1" x14ac:dyDescent="0.35">
      <c r="A46" s="167"/>
      <c r="B46" s="362" t="s">
        <v>1634</v>
      </c>
      <c r="C46" s="362" t="s">
        <v>1101</v>
      </c>
      <c r="D46" s="273" t="s">
        <v>1631</v>
      </c>
      <c r="E46" s="273" t="s">
        <v>377</v>
      </c>
      <c r="F46" s="274" t="s">
        <v>1630</v>
      </c>
      <c r="G46" s="844"/>
      <c r="H46" s="844"/>
      <c r="I46" s="380" t="s">
        <v>1599</v>
      </c>
      <c r="J46" s="1510">
        <v>3.53</v>
      </c>
      <c r="K46" s="277" t="s">
        <v>55</v>
      </c>
      <c r="L46" s="276" t="s">
        <v>1695</v>
      </c>
      <c r="M46" s="277"/>
      <c r="N46" s="277" t="s">
        <v>86</v>
      </c>
      <c r="O46" s="277"/>
      <c r="P46" s="277" t="s">
        <v>377</v>
      </c>
      <c r="Q46" s="279" t="s">
        <v>1660</v>
      </c>
      <c r="R46" s="279" t="s">
        <v>1674</v>
      </c>
      <c r="S46" s="277" t="s">
        <v>87</v>
      </c>
      <c r="T46" s="279" t="s">
        <v>1629</v>
      </c>
      <c r="U46" s="283" t="s">
        <v>1628</v>
      </c>
      <c r="V46" s="380" t="s">
        <v>75</v>
      </c>
      <c r="W46" s="369">
        <v>36</v>
      </c>
      <c r="X46" s="369"/>
      <c r="Y46" s="369">
        <v>36</v>
      </c>
      <c r="Z46" s="369">
        <v>0</v>
      </c>
      <c r="AA46" s="369">
        <v>0</v>
      </c>
      <c r="AB46" s="369">
        <v>36</v>
      </c>
      <c r="AC46" s="851">
        <v>0</v>
      </c>
      <c r="AD46" s="851">
        <v>0</v>
      </c>
      <c r="AE46" s="1434">
        <v>36</v>
      </c>
      <c r="AF46" s="1168">
        <v>0</v>
      </c>
      <c r="AG46" s="1130">
        <v>0</v>
      </c>
      <c r="AH46" s="1079">
        <v>12</v>
      </c>
      <c r="AI46" s="1192">
        <v>12</v>
      </c>
      <c r="AJ46" s="506">
        <v>12</v>
      </c>
      <c r="AK46" s="1085">
        <v>0</v>
      </c>
      <c r="AL46" s="1219">
        <v>0</v>
      </c>
      <c r="AM46" s="503">
        <v>0</v>
      </c>
      <c r="AN46" s="503">
        <v>0</v>
      </c>
      <c r="AO46" s="1091">
        <v>0</v>
      </c>
      <c r="AP46" s="1109">
        <v>0</v>
      </c>
      <c r="AQ46" s="1541"/>
      <c r="AR46" s="1527"/>
      <c r="AS46" s="540"/>
      <c r="AT46" s="155"/>
      <c r="AU46" s="638"/>
      <c r="AV46" s="212"/>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row>
    <row r="47" spans="1:101" s="165" customFormat="1" ht="27.65" customHeight="1" x14ac:dyDescent="0.35">
      <c r="A47" s="166"/>
      <c r="B47" s="362" t="s">
        <v>1635</v>
      </c>
      <c r="C47" s="362" t="s">
        <v>1101</v>
      </c>
      <c r="D47" s="273" t="s">
        <v>1631</v>
      </c>
      <c r="E47" s="273" t="s">
        <v>377</v>
      </c>
      <c r="F47" s="274" t="s">
        <v>1630</v>
      </c>
      <c r="G47" s="394"/>
      <c r="H47" s="394"/>
      <c r="I47" s="380" t="s">
        <v>1599</v>
      </c>
      <c r="J47" s="1511"/>
      <c r="K47" s="277" t="s">
        <v>55</v>
      </c>
      <c r="L47" s="276" t="s">
        <v>1695</v>
      </c>
      <c r="M47" s="277"/>
      <c r="N47" s="277" t="s">
        <v>86</v>
      </c>
      <c r="O47" s="277"/>
      <c r="P47" s="277" t="s">
        <v>377</v>
      </c>
      <c r="Q47" s="279" t="s">
        <v>1660</v>
      </c>
      <c r="R47" s="279" t="s">
        <v>1674</v>
      </c>
      <c r="S47" s="277" t="s">
        <v>87</v>
      </c>
      <c r="T47" s="279" t="s">
        <v>1629</v>
      </c>
      <c r="U47" s="283" t="s">
        <v>1628</v>
      </c>
      <c r="V47" s="1046" t="s">
        <v>75</v>
      </c>
      <c r="W47" s="369">
        <v>12</v>
      </c>
      <c r="X47" s="369"/>
      <c r="Y47" s="369">
        <v>12</v>
      </c>
      <c r="Z47" s="369">
        <v>0</v>
      </c>
      <c r="AA47" s="369">
        <v>12</v>
      </c>
      <c r="AB47" s="369">
        <v>0</v>
      </c>
      <c r="AC47" s="851">
        <v>0</v>
      </c>
      <c r="AD47" s="277">
        <v>0</v>
      </c>
      <c r="AE47" s="1434">
        <v>12</v>
      </c>
      <c r="AF47" s="1156">
        <v>0</v>
      </c>
      <c r="AG47" s="232">
        <v>0</v>
      </c>
      <c r="AH47" s="1157">
        <v>0</v>
      </c>
      <c r="AI47" s="1185">
        <v>0</v>
      </c>
      <c r="AJ47" s="513">
        <v>12</v>
      </c>
      <c r="AK47" s="1186">
        <v>0</v>
      </c>
      <c r="AL47" s="1209">
        <v>0</v>
      </c>
      <c r="AM47" s="233">
        <v>0</v>
      </c>
      <c r="AN47" s="233">
        <v>0</v>
      </c>
      <c r="AO47" s="1214">
        <v>0</v>
      </c>
      <c r="AP47" s="1430">
        <v>0</v>
      </c>
      <c r="AQ47" s="1541"/>
      <c r="AR47" s="1527"/>
      <c r="AS47" s="540"/>
      <c r="AT47" s="155"/>
      <c r="AU47" s="638"/>
      <c r="AV47" s="212"/>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row>
    <row r="48" spans="1:101" s="165" customFormat="1" ht="27.65" customHeight="1" x14ac:dyDescent="0.35">
      <c r="A48" s="166"/>
      <c r="B48" s="271" t="s">
        <v>380</v>
      </c>
      <c r="C48" s="272" t="s">
        <v>381</v>
      </c>
      <c r="D48" s="273" t="s">
        <v>382</v>
      </c>
      <c r="E48" s="273" t="s">
        <v>377</v>
      </c>
      <c r="F48" s="274" t="s">
        <v>383</v>
      </c>
      <c r="G48" s="274"/>
      <c r="H48" s="274"/>
      <c r="I48" s="1487" t="s">
        <v>1566</v>
      </c>
      <c r="J48" s="275">
        <v>0.5</v>
      </c>
      <c r="K48" s="278" t="s">
        <v>56</v>
      </c>
      <c r="L48" s="276" t="s">
        <v>1695</v>
      </c>
      <c r="M48" s="304"/>
      <c r="N48" s="277" t="s">
        <v>86</v>
      </c>
      <c r="O48" s="277">
        <v>301</v>
      </c>
      <c r="P48" s="277" t="s">
        <v>377</v>
      </c>
      <c r="Q48" s="279" t="s">
        <v>1660</v>
      </c>
      <c r="R48" s="279" t="s">
        <v>1684</v>
      </c>
      <c r="S48" s="278" t="s">
        <v>87</v>
      </c>
      <c r="T48" s="279" t="s">
        <v>384</v>
      </c>
      <c r="U48" s="285" t="s">
        <v>385</v>
      </c>
      <c r="V48" s="278" t="s">
        <v>75</v>
      </c>
      <c r="W48" s="278">
        <v>7</v>
      </c>
      <c r="X48" s="278"/>
      <c r="Y48" s="278"/>
      <c r="Z48" s="278"/>
      <c r="AA48" s="278">
        <v>0</v>
      </c>
      <c r="AB48" s="278">
        <v>7</v>
      </c>
      <c r="AC48" s="277">
        <v>0</v>
      </c>
      <c r="AD48" s="277"/>
      <c r="AE48" s="1435">
        <v>7</v>
      </c>
      <c r="AF48" s="1162">
        <v>7</v>
      </c>
      <c r="AG48" s="160">
        <v>0</v>
      </c>
      <c r="AH48" s="1163">
        <v>0</v>
      </c>
      <c r="AI48" s="1189">
        <v>0</v>
      </c>
      <c r="AJ48" s="516">
        <v>0</v>
      </c>
      <c r="AK48" s="1184">
        <v>0</v>
      </c>
      <c r="AL48" s="1211">
        <v>0</v>
      </c>
      <c r="AM48" s="158">
        <v>0</v>
      </c>
      <c r="AN48" s="158">
        <v>0</v>
      </c>
      <c r="AO48" s="1208">
        <v>0</v>
      </c>
      <c r="AP48" s="1232">
        <v>0</v>
      </c>
      <c r="AQ48" s="1541"/>
      <c r="AR48" s="1539"/>
      <c r="AS48" s="540"/>
      <c r="AT48" s="155"/>
      <c r="AU48" s="638"/>
      <c r="AV48" s="212"/>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row>
    <row r="49" spans="1:101" s="165" customFormat="1" ht="27.65" customHeight="1" x14ac:dyDescent="0.35">
      <c r="A49" s="166"/>
      <c r="B49" s="271" t="s">
        <v>386</v>
      </c>
      <c r="C49" s="272" t="s">
        <v>387</v>
      </c>
      <c r="D49" s="273" t="s">
        <v>388</v>
      </c>
      <c r="E49" s="273" t="s">
        <v>377</v>
      </c>
      <c r="F49" s="274" t="s">
        <v>356</v>
      </c>
      <c r="G49" s="274"/>
      <c r="H49" s="274"/>
      <c r="I49" s="1487" t="s">
        <v>1566</v>
      </c>
      <c r="J49" s="275">
        <v>2.06</v>
      </c>
      <c r="K49" s="278" t="s">
        <v>56</v>
      </c>
      <c r="L49" s="276" t="s">
        <v>1695</v>
      </c>
      <c r="M49" s="304"/>
      <c r="N49" s="277" t="s">
        <v>86</v>
      </c>
      <c r="O49" s="277">
        <v>301</v>
      </c>
      <c r="P49" s="277" t="s">
        <v>377</v>
      </c>
      <c r="Q49" s="279" t="s">
        <v>1660</v>
      </c>
      <c r="R49" s="279" t="s">
        <v>1686</v>
      </c>
      <c r="S49" s="278" t="s">
        <v>389</v>
      </c>
      <c r="T49" s="279" t="s">
        <v>1685</v>
      </c>
      <c r="U49" s="285" t="s">
        <v>391</v>
      </c>
      <c r="V49" s="278" t="s">
        <v>75</v>
      </c>
      <c r="W49" s="278">
        <v>35</v>
      </c>
      <c r="X49" s="278"/>
      <c r="Y49" s="278"/>
      <c r="Z49" s="278"/>
      <c r="AA49" s="278">
        <v>0</v>
      </c>
      <c r="AB49" s="278">
        <v>35</v>
      </c>
      <c r="AC49" s="277">
        <v>0</v>
      </c>
      <c r="AD49" s="277"/>
      <c r="AE49" s="1435">
        <v>35</v>
      </c>
      <c r="AF49" s="1162">
        <v>0</v>
      </c>
      <c r="AG49" s="160">
        <v>0</v>
      </c>
      <c r="AH49" s="1163">
        <v>0</v>
      </c>
      <c r="AI49" s="1189">
        <v>20</v>
      </c>
      <c r="AJ49" s="516">
        <v>15</v>
      </c>
      <c r="AK49" s="1184">
        <v>0</v>
      </c>
      <c r="AL49" s="1211">
        <v>0</v>
      </c>
      <c r="AM49" s="158">
        <v>0</v>
      </c>
      <c r="AN49" s="158">
        <v>0</v>
      </c>
      <c r="AO49" s="1208">
        <v>0</v>
      </c>
      <c r="AP49" s="1232">
        <v>0</v>
      </c>
      <c r="AQ49" s="1538"/>
      <c r="AR49" s="1534"/>
      <c r="AS49" s="540"/>
      <c r="AT49" s="155"/>
      <c r="AU49" s="638"/>
      <c r="AV49" s="212"/>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row>
    <row r="50" spans="1:101" s="1357" customFormat="1" ht="27.65" customHeight="1" x14ac:dyDescent="0.35">
      <c r="B50" s="1358" t="s">
        <v>397</v>
      </c>
      <c r="C50" s="1359"/>
      <c r="D50" s="1360" t="s">
        <v>398</v>
      </c>
      <c r="E50" s="1361" t="s">
        <v>377</v>
      </c>
      <c r="F50" s="1362" t="s">
        <v>399</v>
      </c>
      <c r="G50" s="1362"/>
      <c r="H50" s="1362"/>
      <c r="I50" s="1363" t="s">
        <v>1566</v>
      </c>
      <c r="J50" s="1364"/>
      <c r="K50" s="1365" t="s">
        <v>56</v>
      </c>
      <c r="L50" s="1366" t="s">
        <v>1695</v>
      </c>
      <c r="M50" s="1367"/>
      <c r="N50" s="1363" t="s">
        <v>113</v>
      </c>
      <c r="O50" s="1363" t="s">
        <v>400</v>
      </c>
      <c r="P50" s="1363"/>
      <c r="Q50" s="1368" t="s">
        <v>1660</v>
      </c>
      <c r="R50" s="1368" t="s">
        <v>1670</v>
      </c>
      <c r="S50" s="1369" t="s">
        <v>114</v>
      </c>
      <c r="T50" s="1363" t="s">
        <v>401</v>
      </c>
      <c r="U50" s="1370">
        <v>45357</v>
      </c>
      <c r="V50" s="1369" t="s">
        <v>75</v>
      </c>
      <c r="W50" s="1369">
        <v>12</v>
      </c>
      <c r="X50" s="1369"/>
      <c r="Y50" s="1369">
        <v>12</v>
      </c>
      <c r="Z50" s="1369"/>
      <c r="AA50" s="1369">
        <v>0</v>
      </c>
      <c r="AB50" s="1369">
        <v>12</v>
      </c>
      <c r="AC50" s="1363">
        <v>0</v>
      </c>
      <c r="AD50" s="1363"/>
      <c r="AE50" s="1371">
        <v>12</v>
      </c>
      <c r="AF50" s="1382">
        <v>0</v>
      </c>
      <c r="AG50" s="1384">
        <v>0</v>
      </c>
      <c r="AH50" s="1386">
        <v>12</v>
      </c>
      <c r="AI50" s="1485">
        <v>0</v>
      </c>
      <c r="AJ50" s="1392">
        <v>0</v>
      </c>
      <c r="AK50" s="1394">
        <v>0</v>
      </c>
      <c r="AL50" s="1220">
        <v>0</v>
      </c>
      <c r="AM50" s="1398">
        <v>0</v>
      </c>
      <c r="AN50" s="1398">
        <v>0</v>
      </c>
      <c r="AO50" s="1400">
        <v>0</v>
      </c>
      <c r="AP50" s="1232">
        <v>0</v>
      </c>
      <c r="AQ50" s="1537"/>
      <c r="AR50" s="1527"/>
      <c r="AS50" s="1372"/>
      <c r="AT50" s="1373"/>
      <c r="AU50" s="638"/>
      <c r="AV50" s="212"/>
      <c r="AW50" s="1374"/>
      <c r="AX50" s="1374"/>
      <c r="AY50" s="1374"/>
      <c r="AZ50" s="1374"/>
      <c r="BA50" s="1374"/>
      <c r="BB50" s="1374"/>
      <c r="BC50" s="1374"/>
      <c r="BD50" s="1374"/>
      <c r="BE50" s="1374"/>
      <c r="BF50" s="1374"/>
      <c r="BG50" s="1374"/>
      <c r="BH50" s="1374"/>
      <c r="BI50" s="1374"/>
      <c r="BJ50" s="1374"/>
      <c r="BK50" s="1374"/>
      <c r="BL50" s="1374"/>
      <c r="BM50" s="1374"/>
      <c r="BN50" s="1374"/>
      <c r="BO50" s="1374"/>
      <c r="BP50" s="1374"/>
      <c r="BQ50" s="1374"/>
      <c r="BR50" s="1374"/>
      <c r="BS50" s="1374"/>
      <c r="BT50" s="1374"/>
      <c r="BU50" s="1374"/>
      <c r="BV50" s="1374"/>
      <c r="BW50" s="1374"/>
      <c r="BX50" s="1374"/>
      <c r="BY50" s="1374"/>
      <c r="BZ50" s="1374"/>
      <c r="CA50" s="1374"/>
      <c r="CB50" s="1374"/>
      <c r="CC50" s="1374"/>
      <c r="CD50" s="1374"/>
      <c r="CE50" s="1374"/>
      <c r="CF50" s="1374"/>
      <c r="CG50" s="1374"/>
      <c r="CH50" s="1374"/>
      <c r="CI50" s="1374"/>
      <c r="CJ50" s="1374"/>
      <c r="CK50" s="1374"/>
      <c r="CL50" s="1374"/>
      <c r="CM50" s="1374"/>
      <c r="CN50" s="1374"/>
      <c r="CO50" s="1374"/>
      <c r="CP50" s="1374"/>
      <c r="CQ50" s="1374"/>
      <c r="CR50" s="1374"/>
      <c r="CS50" s="1374"/>
      <c r="CT50" s="1374"/>
      <c r="CU50" s="1374"/>
      <c r="CV50" s="1374"/>
      <c r="CW50" s="1374"/>
    </row>
    <row r="51" spans="1:101" s="165" customFormat="1" ht="27.65" customHeight="1" x14ac:dyDescent="0.35">
      <c r="B51" s="533" t="s">
        <v>405</v>
      </c>
      <c r="C51" s="510" t="s">
        <v>406</v>
      </c>
      <c r="D51" s="378" t="s">
        <v>407</v>
      </c>
      <c r="E51" s="378" t="s">
        <v>425</v>
      </c>
      <c r="F51" s="511" t="s">
        <v>408</v>
      </c>
      <c r="G51" s="511"/>
      <c r="H51" s="511"/>
      <c r="I51" s="1487" t="s">
        <v>1566</v>
      </c>
      <c r="J51" s="522">
        <v>0.7</v>
      </c>
      <c r="K51" s="505" t="s">
        <v>55</v>
      </c>
      <c r="L51" s="276" t="s">
        <v>1695</v>
      </c>
      <c r="M51" s="505"/>
      <c r="N51" s="380" t="s">
        <v>120</v>
      </c>
      <c r="O51" s="505" t="s">
        <v>409</v>
      </c>
      <c r="P51" s="534" t="s">
        <v>410</v>
      </c>
      <c r="Q51" s="534" t="s">
        <v>1660</v>
      </c>
      <c r="R51" s="534" t="s">
        <v>1677</v>
      </c>
      <c r="S51" s="380" t="s">
        <v>411</v>
      </c>
      <c r="T51" s="279" t="s">
        <v>1648</v>
      </c>
      <c r="U51" s="512" t="s">
        <v>1152</v>
      </c>
      <c r="V51" s="380" t="s">
        <v>75</v>
      </c>
      <c r="W51" s="277">
        <v>16</v>
      </c>
      <c r="X51" s="277"/>
      <c r="Y51" s="277">
        <v>16</v>
      </c>
      <c r="Z51" s="277"/>
      <c r="AA51" s="277"/>
      <c r="AB51" s="277">
        <v>16</v>
      </c>
      <c r="AC51" s="277">
        <v>0</v>
      </c>
      <c r="AD51" s="277"/>
      <c r="AE51" s="1435">
        <v>16</v>
      </c>
      <c r="AF51" s="1000">
        <v>0</v>
      </c>
      <c r="AG51" s="159">
        <v>0</v>
      </c>
      <c r="AH51" s="1155">
        <v>16</v>
      </c>
      <c r="AI51" s="1183">
        <v>0</v>
      </c>
      <c r="AJ51" s="504">
        <v>0</v>
      </c>
      <c r="AK51" s="1184">
        <v>0</v>
      </c>
      <c r="AL51" s="1207">
        <v>0</v>
      </c>
      <c r="AM51" s="162">
        <v>0</v>
      </c>
      <c r="AN51" s="162">
        <v>0</v>
      </c>
      <c r="AO51" s="1208">
        <v>0</v>
      </c>
      <c r="AP51" s="1232">
        <v>0</v>
      </c>
      <c r="AQ51" s="1541"/>
      <c r="AR51" s="1534"/>
      <c r="AS51" s="540"/>
      <c r="AT51" s="155"/>
      <c r="AU51" s="638"/>
      <c r="AV51" s="212"/>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row>
    <row r="52" spans="1:101" s="165" customFormat="1" ht="27.65" customHeight="1" x14ac:dyDescent="0.35">
      <c r="B52" s="366" t="s">
        <v>413</v>
      </c>
      <c r="C52" s="362" t="s">
        <v>414</v>
      </c>
      <c r="D52" s="274" t="s">
        <v>415</v>
      </c>
      <c r="E52" s="378" t="s">
        <v>425</v>
      </c>
      <c r="F52" s="363" t="s">
        <v>416</v>
      </c>
      <c r="G52" s="826"/>
      <c r="H52" s="826"/>
      <c r="I52" s="1487" t="s">
        <v>1566</v>
      </c>
      <c r="J52" s="1934">
        <v>20</v>
      </c>
      <c r="K52" s="276" t="s">
        <v>56</v>
      </c>
      <c r="L52" s="276" t="s">
        <v>1695</v>
      </c>
      <c r="M52" s="304"/>
      <c r="N52" s="277" t="s">
        <v>120</v>
      </c>
      <c r="O52" s="277">
        <v>264</v>
      </c>
      <c r="P52" s="277" t="s">
        <v>417</v>
      </c>
      <c r="Q52" s="534" t="s">
        <v>1660</v>
      </c>
      <c r="R52" s="279" t="s">
        <v>1686</v>
      </c>
      <c r="S52" s="277" t="s">
        <v>87</v>
      </c>
      <c r="T52" s="279" t="s">
        <v>1656</v>
      </c>
      <c r="U52" s="282" t="s">
        <v>419</v>
      </c>
      <c r="V52" s="360" t="s">
        <v>75</v>
      </c>
      <c r="W52" s="306">
        <v>150</v>
      </c>
      <c r="X52" s="306"/>
      <c r="Y52" s="306"/>
      <c r="Z52" s="306"/>
      <c r="AA52" s="306">
        <v>0</v>
      </c>
      <c r="AB52" s="306">
        <v>150</v>
      </c>
      <c r="AC52" s="306">
        <v>0</v>
      </c>
      <c r="AD52" s="306"/>
      <c r="AE52" s="1435">
        <v>150</v>
      </c>
      <c r="AF52" s="1158">
        <v>0</v>
      </c>
      <c r="AG52" s="156">
        <v>0</v>
      </c>
      <c r="AH52" s="1159">
        <v>35</v>
      </c>
      <c r="AI52" s="1187">
        <v>75</v>
      </c>
      <c r="AJ52" s="514">
        <v>40</v>
      </c>
      <c r="AK52" s="1195">
        <v>0</v>
      </c>
      <c r="AL52" s="1211">
        <v>0</v>
      </c>
      <c r="AM52" s="158">
        <v>0</v>
      </c>
      <c r="AN52" s="158">
        <v>0</v>
      </c>
      <c r="AO52" s="1208">
        <v>0</v>
      </c>
      <c r="AP52" s="1232">
        <v>0</v>
      </c>
      <c r="AQ52" s="1911"/>
      <c r="AR52" s="1539"/>
      <c r="AS52" s="540"/>
      <c r="AT52" s="155"/>
      <c r="AU52" s="638"/>
      <c r="AV52" s="212"/>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row>
    <row r="53" spans="1:101" s="165" customFormat="1" ht="27.65" customHeight="1" x14ac:dyDescent="0.35">
      <c r="B53" s="366" t="s">
        <v>420</v>
      </c>
      <c r="C53" s="362" t="s">
        <v>414</v>
      </c>
      <c r="D53" s="274" t="s">
        <v>415</v>
      </c>
      <c r="E53" s="378" t="s">
        <v>425</v>
      </c>
      <c r="F53" s="363" t="s">
        <v>416</v>
      </c>
      <c r="G53" s="357"/>
      <c r="H53" s="357"/>
      <c r="I53" s="1487" t="s">
        <v>1566</v>
      </c>
      <c r="J53" s="1935"/>
      <c r="K53" s="276" t="s">
        <v>56</v>
      </c>
      <c r="L53" s="276" t="s">
        <v>1695</v>
      </c>
      <c r="M53" s="304"/>
      <c r="N53" s="277" t="s">
        <v>120</v>
      </c>
      <c r="O53" s="277">
        <v>264</v>
      </c>
      <c r="P53" s="277" t="s">
        <v>417</v>
      </c>
      <c r="Q53" s="534" t="s">
        <v>1660</v>
      </c>
      <c r="R53" s="279" t="s">
        <v>1686</v>
      </c>
      <c r="S53" s="277" t="s">
        <v>87</v>
      </c>
      <c r="T53" s="279" t="s">
        <v>1656</v>
      </c>
      <c r="U53" s="282" t="s">
        <v>419</v>
      </c>
      <c r="V53" s="360" t="s">
        <v>75</v>
      </c>
      <c r="W53" s="306">
        <v>50</v>
      </c>
      <c r="X53" s="306"/>
      <c r="Y53" s="306"/>
      <c r="Z53" s="306"/>
      <c r="AA53" s="306">
        <v>50</v>
      </c>
      <c r="AB53" s="306">
        <v>0</v>
      </c>
      <c r="AC53" s="306">
        <v>0</v>
      </c>
      <c r="AD53" s="306"/>
      <c r="AE53" s="1435">
        <v>50</v>
      </c>
      <c r="AF53" s="1160">
        <v>0</v>
      </c>
      <c r="AG53" s="234">
        <v>0</v>
      </c>
      <c r="AH53" s="1161">
        <v>0</v>
      </c>
      <c r="AI53" s="1188">
        <v>0</v>
      </c>
      <c r="AJ53" s="515">
        <v>50</v>
      </c>
      <c r="AK53" s="1196">
        <v>0</v>
      </c>
      <c r="AL53" s="1213">
        <v>0</v>
      </c>
      <c r="AM53" s="228">
        <v>0</v>
      </c>
      <c r="AN53" s="228">
        <v>0</v>
      </c>
      <c r="AO53" s="1210">
        <v>0</v>
      </c>
      <c r="AP53" s="1555">
        <v>0</v>
      </c>
      <c r="AQ53" s="1911"/>
      <c r="AR53" s="1534"/>
      <c r="AS53" s="540"/>
      <c r="AT53" s="155"/>
      <c r="AU53" s="638"/>
      <c r="AV53" s="212"/>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row>
    <row r="54" spans="1:101" s="114" customFormat="1" ht="27.65" customHeight="1" x14ac:dyDescent="0.35">
      <c r="B54" s="366" t="s">
        <v>428</v>
      </c>
      <c r="C54" s="362"/>
      <c r="D54" s="274" t="s">
        <v>429</v>
      </c>
      <c r="E54" s="378" t="s">
        <v>425</v>
      </c>
      <c r="F54" s="1138" t="s">
        <v>430</v>
      </c>
      <c r="G54" s="1138"/>
      <c r="H54" s="1138"/>
      <c r="I54" s="1487" t="s">
        <v>1566</v>
      </c>
      <c r="J54" s="359"/>
      <c r="K54" s="276" t="s">
        <v>55</v>
      </c>
      <c r="L54" s="276" t="s">
        <v>1695</v>
      </c>
      <c r="M54" s="304"/>
      <c r="N54" s="277" t="s">
        <v>113</v>
      </c>
      <c r="O54" s="277"/>
      <c r="P54" s="277"/>
      <c r="Q54" s="277" t="s">
        <v>1659</v>
      </c>
      <c r="R54" s="279" t="s">
        <v>1670</v>
      </c>
      <c r="S54" s="277" t="s">
        <v>114</v>
      </c>
      <c r="T54" s="279" t="s">
        <v>431</v>
      </c>
      <c r="U54" s="282" t="s">
        <v>1657</v>
      </c>
      <c r="V54" s="360" t="s">
        <v>75</v>
      </c>
      <c r="W54" s="306">
        <v>18</v>
      </c>
      <c r="X54" s="306"/>
      <c r="Y54" s="306"/>
      <c r="Z54" s="306">
        <v>18</v>
      </c>
      <c r="AA54" s="306"/>
      <c r="AB54" s="306">
        <v>18</v>
      </c>
      <c r="AC54" s="306">
        <v>0</v>
      </c>
      <c r="AD54" s="306"/>
      <c r="AE54" s="1435">
        <v>18</v>
      </c>
      <c r="AF54" s="1158">
        <v>0</v>
      </c>
      <c r="AG54" s="156">
        <v>18</v>
      </c>
      <c r="AH54" s="1159">
        <v>0</v>
      </c>
      <c r="AI54" s="1187">
        <v>0</v>
      </c>
      <c r="AJ54" s="514">
        <v>0</v>
      </c>
      <c r="AK54" s="1184">
        <v>0</v>
      </c>
      <c r="AL54" s="1211">
        <v>0</v>
      </c>
      <c r="AM54" s="158">
        <v>0</v>
      </c>
      <c r="AN54" s="158">
        <v>0</v>
      </c>
      <c r="AO54" s="1208">
        <v>0</v>
      </c>
      <c r="AP54" s="1232">
        <v>0</v>
      </c>
      <c r="AQ54" s="1544"/>
      <c r="AR54" s="1534"/>
      <c r="AS54" s="540"/>
      <c r="AT54" s="155"/>
      <c r="AU54" s="638"/>
      <c r="AV54" s="212"/>
    </row>
    <row r="55" spans="1:101" s="165" customFormat="1" ht="27.65" customHeight="1" x14ac:dyDescent="0.35">
      <c r="A55" s="166"/>
      <c r="B55" s="365">
        <v>313</v>
      </c>
      <c r="C55" s="362"/>
      <c r="D55" s="274" t="s">
        <v>506</v>
      </c>
      <c r="E55" s="274" t="s">
        <v>1553</v>
      </c>
      <c r="F55" s="363" t="s">
        <v>318</v>
      </c>
      <c r="G55" s="826"/>
      <c r="H55" s="826"/>
      <c r="I55" s="1487" t="s">
        <v>1566</v>
      </c>
      <c r="J55" s="1938">
        <v>15.7</v>
      </c>
      <c r="K55" s="276" t="s">
        <v>56</v>
      </c>
      <c r="L55" s="276" t="s">
        <v>1695</v>
      </c>
      <c r="M55" s="304"/>
      <c r="N55" s="277" t="s">
        <v>113</v>
      </c>
      <c r="O55" s="277">
        <v>212</v>
      </c>
      <c r="P55" s="277" t="s">
        <v>464</v>
      </c>
      <c r="Q55" s="279" t="s">
        <v>1660</v>
      </c>
      <c r="R55" s="279" t="s">
        <v>1674</v>
      </c>
      <c r="S55" s="277" t="s">
        <v>1649</v>
      </c>
      <c r="T55" s="279" t="s">
        <v>1650</v>
      </c>
      <c r="U55" s="285">
        <v>44967</v>
      </c>
      <c r="V55" s="278" t="s">
        <v>75</v>
      </c>
      <c r="W55" s="306">
        <v>220</v>
      </c>
      <c r="X55" s="306"/>
      <c r="Y55" s="306"/>
      <c r="Z55" s="306"/>
      <c r="AA55" s="278">
        <v>0</v>
      </c>
      <c r="AB55" s="278">
        <v>220</v>
      </c>
      <c r="AC55" s="277">
        <v>0</v>
      </c>
      <c r="AD55" s="277"/>
      <c r="AE55" s="1435">
        <v>220</v>
      </c>
      <c r="AF55" s="1162">
        <v>0</v>
      </c>
      <c r="AG55" s="160">
        <v>0</v>
      </c>
      <c r="AH55" s="1163">
        <v>12</v>
      </c>
      <c r="AI55" s="1189">
        <v>48</v>
      </c>
      <c r="AJ55" s="516">
        <v>48</v>
      </c>
      <c r="AK55" s="1184">
        <v>48</v>
      </c>
      <c r="AL55" s="1215">
        <v>35</v>
      </c>
      <c r="AM55" s="161">
        <v>29</v>
      </c>
      <c r="AN55" s="158">
        <v>0</v>
      </c>
      <c r="AO55" s="1208">
        <v>0</v>
      </c>
      <c r="AP55" s="1232">
        <v>0</v>
      </c>
      <c r="AQ55" s="1537"/>
      <c r="AR55" s="1534"/>
      <c r="AS55" s="540"/>
      <c r="AT55" s="155"/>
      <c r="AU55" s="638"/>
      <c r="AV55" s="212"/>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row>
    <row r="56" spans="1:101" s="165" customFormat="1" ht="27.65" customHeight="1" x14ac:dyDescent="0.35">
      <c r="B56" s="365" t="s">
        <v>508</v>
      </c>
      <c r="C56" s="362"/>
      <c r="D56" s="274" t="s">
        <v>506</v>
      </c>
      <c r="E56" s="274" t="s">
        <v>1553</v>
      </c>
      <c r="F56" s="363" t="s">
        <v>318</v>
      </c>
      <c r="G56" s="357"/>
      <c r="H56" s="357"/>
      <c r="I56" s="1487" t="s">
        <v>1566</v>
      </c>
      <c r="J56" s="1939"/>
      <c r="K56" s="276" t="s">
        <v>56</v>
      </c>
      <c r="L56" s="276" t="s">
        <v>1695</v>
      </c>
      <c r="M56" s="304"/>
      <c r="N56" s="277" t="s">
        <v>113</v>
      </c>
      <c r="O56" s="277">
        <v>212</v>
      </c>
      <c r="P56" s="277" t="s">
        <v>464</v>
      </c>
      <c r="Q56" s="279" t="s">
        <v>1660</v>
      </c>
      <c r="R56" s="279" t="s">
        <v>1674</v>
      </c>
      <c r="S56" s="277" t="s">
        <v>1649</v>
      </c>
      <c r="T56" s="279" t="s">
        <v>1650</v>
      </c>
      <c r="U56" s="285">
        <v>44967</v>
      </c>
      <c r="V56" s="278" t="s">
        <v>75</v>
      </c>
      <c r="W56" s="306">
        <v>73</v>
      </c>
      <c r="X56" s="306"/>
      <c r="Y56" s="306"/>
      <c r="Z56" s="306"/>
      <c r="AA56" s="278">
        <v>73</v>
      </c>
      <c r="AB56" s="278">
        <v>0</v>
      </c>
      <c r="AC56" s="277">
        <v>0</v>
      </c>
      <c r="AD56" s="277"/>
      <c r="AE56" s="1435">
        <v>73</v>
      </c>
      <c r="AF56" s="1164">
        <v>0</v>
      </c>
      <c r="AG56" s="225">
        <v>0</v>
      </c>
      <c r="AH56" s="1165">
        <v>0</v>
      </c>
      <c r="AI56" s="1190">
        <v>0</v>
      </c>
      <c r="AJ56" s="517">
        <v>10</v>
      </c>
      <c r="AK56" s="1186">
        <v>10</v>
      </c>
      <c r="AL56" s="1217">
        <v>25</v>
      </c>
      <c r="AM56" s="227">
        <v>28</v>
      </c>
      <c r="AN56" s="228">
        <v>0</v>
      </c>
      <c r="AO56" s="1210">
        <v>0</v>
      </c>
      <c r="AP56" s="1555">
        <v>0</v>
      </c>
      <c r="AQ56" s="1537"/>
      <c r="AR56" s="1534"/>
      <c r="AS56" s="540"/>
      <c r="AT56" s="155"/>
      <c r="AU56" s="638"/>
      <c r="AV56" s="212"/>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row>
    <row r="57" spans="1:101" s="114" customFormat="1" ht="27.65" customHeight="1" x14ac:dyDescent="0.35">
      <c r="A57" s="173"/>
      <c r="B57" s="271" t="s">
        <v>1664</v>
      </c>
      <c r="C57" s="272"/>
      <c r="D57" s="273" t="s">
        <v>1667</v>
      </c>
      <c r="E57" s="273" t="s">
        <v>1663</v>
      </c>
      <c r="F57" s="274" t="s">
        <v>324</v>
      </c>
      <c r="G57" s="844"/>
      <c r="H57" s="844"/>
      <c r="I57" s="1487">
        <v>2025</v>
      </c>
      <c r="J57" s="1938">
        <v>6.91</v>
      </c>
      <c r="K57" s="276" t="s">
        <v>56</v>
      </c>
      <c r="L57" s="276" t="s">
        <v>1695</v>
      </c>
      <c r="M57" s="304"/>
      <c r="N57" s="277" t="s">
        <v>113</v>
      </c>
      <c r="O57" s="277"/>
      <c r="P57" s="277"/>
      <c r="Q57" s="279" t="s">
        <v>1660</v>
      </c>
      <c r="R57" s="279" t="s">
        <v>1690</v>
      </c>
      <c r="S57" s="278" t="s">
        <v>87</v>
      </c>
      <c r="T57" s="279" t="s">
        <v>1665</v>
      </c>
      <c r="U57" s="285">
        <v>45581</v>
      </c>
      <c r="V57" s="278" t="s">
        <v>75</v>
      </c>
      <c r="W57" s="278">
        <v>94</v>
      </c>
      <c r="X57" s="278"/>
      <c r="Y57" s="278"/>
      <c r="Z57" s="278"/>
      <c r="AA57" s="278">
        <v>0</v>
      </c>
      <c r="AB57" s="278">
        <v>94</v>
      </c>
      <c r="AC57" s="277">
        <v>0</v>
      </c>
      <c r="AD57" s="277"/>
      <c r="AE57" s="1435">
        <v>94</v>
      </c>
      <c r="AF57" s="1162">
        <v>0</v>
      </c>
      <c r="AG57" s="160">
        <v>0</v>
      </c>
      <c r="AH57" s="1163">
        <v>0</v>
      </c>
      <c r="AI57" s="1189">
        <v>36</v>
      </c>
      <c r="AJ57" s="516">
        <v>36</v>
      </c>
      <c r="AK57" s="1184">
        <v>22</v>
      </c>
      <c r="AL57" s="1211">
        <v>0</v>
      </c>
      <c r="AM57" s="158">
        <v>0</v>
      </c>
      <c r="AN57" s="174">
        <v>0</v>
      </c>
      <c r="AO57" s="1208">
        <v>0</v>
      </c>
      <c r="AP57" s="1232">
        <v>0</v>
      </c>
      <c r="AQ57" s="1538"/>
      <c r="AR57" s="1534"/>
      <c r="AS57" s="540"/>
      <c r="AT57" s="155"/>
      <c r="AU57" s="638"/>
      <c r="AV57" s="212"/>
    </row>
    <row r="58" spans="1:101" s="114" customFormat="1" ht="27.65" customHeight="1" x14ac:dyDescent="0.35">
      <c r="A58" s="173"/>
      <c r="B58" s="271" t="s">
        <v>1666</v>
      </c>
      <c r="C58" s="272"/>
      <c r="D58" s="273" t="s">
        <v>1667</v>
      </c>
      <c r="E58" s="273" t="s">
        <v>1663</v>
      </c>
      <c r="F58" s="274" t="s">
        <v>324</v>
      </c>
      <c r="G58" s="844"/>
      <c r="H58" s="844"/>
      <c r="I58" s="1487">
        <v>2025</v>
      </c>
      <c r="J58" s="1939"/>
      <c r="K58" s="276" t="s">
        <v>56</v>
      </c>
      <c r="L58" s="276" t="s">
        <v>1695</v>
      </c>
      <c r="M58" s="304"/>
      <c r="N58" s="277" t="s">
        <v>113</v>
      </c>
      <c r="O58" s="277"/>
      <c r="P58" s="277"/>
      <c r="Q58" s="279" t="s">
        <v>1660</v>
      </c>
      <c r="R58" s="279" t="s">
        <v>1690</v>
      </c>
      <c r="S58" s="278" t="s">
        <v>87</v>
      </c>
      <c r="T58" s="279" t="s">
        <v>1665</v>
      </c>
      <c r="U58" s="285">
        <v>45581</v>
      </c>
      <c r="V58" s="278" t="s">
        <v>75</v>
      </c>
      <c r="W58" s="278">
        <v>31</v>
      </c>
      <c r="X58" s="278"/>
      <c r="Y58" s="278"/>
      <c r="Z58" s="278"/>
      <c r="AA58" s="278">
        <v>31</v>
      </c>
      <c r="AB58" s="278">
        <v>0</v>
      </c>
      <c r="AC58" s="277">
        <v>0</v>
      </c>
      <c r="AD58" s="277"/>
      <c r="AE58" s="1435">
        <v>31</v>
      </c>
      <c r="AF58" s="1164">
        <v>0</v>
      </c>
      <c r="AG58" s="225">
        <v>0</v>
      </c>
      <c r="AH58" s="1165">
        <v>0</v>
      </c>
      <c r="AI58" s="1190">
        <v>0</v>
      </c>
      <c r="AJ58" s="517">
        <v>31</v>
      </c>
      <c r="AK58" s="1186">
        <v>0</v>
      </c>
      <c r="AL58" s="1213">
        <v>0</v>
      </c>
      <c r="AM58" s="228">
        <v>0</v>
      </c>
      <c r="AN58" s="230">
        <v>0</v>
      </c>
      <c r="AO58" s="1210">
        <v>0</v>
      </c>
      <c r="AP58" s="1555">
        <v>0</v>
      </c>
      <c r="AQ58" s="1538"/>
      <c r="AR58" s="1534"/>
      <c r="AS58" s="540"/>
      <c r="AT58" s="155"/>
      <c r="AU58" s="638"/>
      <c r="AV58" s="212"/>
    </row>
    <row r="59" spans="1:101" s="114" customFormat="1" ht="27.65" customHeight="1" x14ac:dyDescent="0.35">
      <c r="A59" s="173"/>
      <c r="B59" s="365">
        <v>276</v>
      </c>
      <c r="C59" s="362"/>
      <c r="D59" s="274" t="s">
        <v>528</v>
      </c>
      <c r="E59" s="274" t="s">
        <v>1554</v>
      </c>
      <c r="F59" s="363" t="s">
        <v>529</v>
      </c>
      <c r="G59" s="363"/>
      <c r="H59" s="363"/>
      <c r="I59" s="1487" t="s">
        <v>1566</v>
      </c>
      <c r="J59" s="275">
        <v>1.1000000000000001</v>
      </c>
      <c r="K59" s="276" t="s">
        <v>55</v>
      </c>
      <c r="L59" s="276" t="s">
        <v>1695</v>
      </c>
      <c r="M59" s="304"/>
      <c r="N59" s="277" t="s">
        <v>113</v>
      </c>
      <c r="O59" s="277">
        <v>283</v>
      </c>
      <c r="P59" s="277" t="s">
        <v>521</v>
      </c>
      <c r="Q59" s="279" t="s">
        <v>1660</v>
      </c>
      <c r="R59" s="279" t="s">
        <v>1670</v>
      </c>
      <c r="S59" s="277" t="s">
        <v>114</v>
      </c>
      <c r="T59" s="279" t="s">
        <v>530</v>
      </c>
      <c r="U59" s="285" t="s">
        <v>531</v>
      </c>
      <c r="V59" s="278" t="s">
        <v>75</v>
      </c>
      <c r="W59" s="306">
        <v>11</v>
      </c>
      <c r="X59" s="306"/>
      <c r="Y59" s="306">
        <v>11</v>
      </c>
      <c r="Z59" s="306"/>
      <c r="AA59" s="278">
        <v>0</v>
      </c>
      <c r="AB59" s="278">
        <v>11</v>
      </c>
      <c r="AC59" s="277">
        <v>0</v>
      </c>
      <c r="AD59" s="277"/>
      <c r="AE59" s="1435">
        <v>11</v>
      </c>
      <c r="AF59" s="1162">
        <v>0</v>
      </c>
      <c r="AG59" s="160">
        <v>11</v>
      </c>
      <c r="AH59" s="1163">
        <v>0</v>
      </c>
      <c r="AI59" s="1189">
        <v>0</v>
      </c>
      <c r="AJ59" s="516">
        <v>0</v>
      </c>
      <c r="AK59" s="1184">
        <v>0</v>
      </c>
      <c r="AL59" s="1215">
        <v>0</v>
      </c>
      <c r="AM59" s="161">
        <v>0</v>
      </c>
      <c r="AN59" s="158">
        <v>0</v>
      </c>
      <c r="AO59" s="1208">
        <v>0</v>
      </c>
      <c r="AP59" s="1232">
        <v>0</v>
      </c>
      <c r="AQ59" s="1541"/>
      <c r="AR59" s="1539"/>
      <c r="AS59" s="540"/>
      <c r="AT59" s="155"/>
      <c r="AU59" s="638"/>
      <c r="AV59" s="212"/>
    </row>
    <row r="60" spans="1:101" s="114" customFormat="1" ht="27.65" customHeight="1" x14ac:dyDescent="0.35">
      <c r="A60" s="173"/>
      <c r="B60" s="302" t="s">
        <v>554</v>
      </c>
      <c r="C60" s="302" t="s">
        <v>555</v>
      </c>
      <c r="D60" s="274" t="s">
        <v>556</v>
      </c>
      <c r="E60" s="274" t="s">
        <v>1555</v>
      </c>
      <c r="F60" s="364" t="s">
        <v>557</v>
      </c>
      <c r="G60" s="364"/>
      <c r="H60" s="364"/>
      <c r="I60" s="1487" t="s">
        <v>1566</v>
      </c>
      <c r="J60" s="275">
        <v>0.98</v>
      </c>
      <c r="K60" s="505" t="s">
        <v>55</v>
      </c>
      <c r="L60" s="276" t="s">
        <v>1695</v>
      </c>
      <c r="M60" s="278"/>
      <c r="N60" s="380" t="s">
        <v>42</v>
      </c>
      <c r="O60" s="278">
        <v>276</v>
      </c>
      <c r="P60" s="278" t="s">
        <v>558</v>
      </c>
      <c r="Q60" s="279" t="s">
        <v>1660</v>
      </c>
      <c r="R60" s="279" t="s">
        <v>1674</v>
      </c>
      <c r="S60" s="277" t="s">
        <v>389</v>
      </c>
      <c r="T60" s="279" t="s">
        <v>559</v>
      </c>
      <c r="U60" s="373">
        <v>43285</v>
      </c>
      <c r="V60" s="278" t="s">
        <v>75</v>
      </c>
      <c r="W60" s="825">
        <v>22</v>
      </c>
      <c r="X60" s="825"/>
      <c r="Y60" s="278"/>
      <c r="Z60" s="278"/>
      <c r="AA60" s="278">
        <v>0</v>
      </c>
      <c r="AB60" s="278">
        <v>22</v>
      </c>
      <c r="AC60" s="277">
        <v>0</v>
      </c>
      <c r="AD60" s="277"/>
      <c r="AE60" s="1435">
        <v>22</v>
      </c>
      <c r="AF60" s="1162">
        <v>0</v>
      </c>
      <c r="AG60" s="160">
        <v>0</v>
      </c>
      <c r="AH60" s="1163">
        <v>0</v>
      </c>
      <c r="AI60" s="1189">
        <v>0</v>
      </c>
      <c r="AJ60" s="516">
        <v>22</v>
      </c>
      <c r="AK60" s="1184">
        <v>0</v>
      </c>
      <c r="AL60" s="1215">
        <v>0</v>
      </c>
      <c r="AM60" s="161">
        <v>0</v>
      </c>
      <c r="AN60" s="158">
        <v>0</v>
      </c>
      <c r="AO60" s="1208">
        <v>0</v>
      </c>
      <c r="AP60" s="1232">
        <v>0</v>
      </c>
      <c r="AQ60" s="1541"/>
      <c r="AR60" s="1534"/>
      <c r="AS60" s="540"/>
      <c r="AT60" s="155"/>
      <c r="AU60" s="638"/>
      <c r="AV60" s="212"/>
    </row>
    <row r="61" spans="1:101" s="114" customFormat="1" ht="27.65" customHeight="1" x14ac:dyDescent="0.35">
      <c r="B61" s="365">
        <v>312</v>
      </c>
      <c r="C61" s="302"/>
      <c r="D61" s="274" t="s">
        <v>569</v>
      </c>
      <c r="E61" s="274" t="s">
        <v>1556</v>
      </c>
      <c r="F61" s="374" t="s">
        <v>570</v>
      </c>
      <c r="G61" s="374"/>
      <c r="H61" s="374"/>
      <c r="I61" s="1487" t="s">
        <v>1566</v>
      </c>
      <c r="J61" s="1938">
        <v>17.8</v>
      </c>
      <c r="K61" s="276" t="s">
        <v>56</v>
      </c>
      <c r="L61" s="276" t="s">
        <v>1695</v>
      </c>
      <c r="M61" s="304"/>
      <c r="N61" s="277" t="s">
        <v>113</v>
      </c>
      <c r="O61" s="277">
        <v>297</v>
      </c>
      <c r="P61" s="277" t="s">
        <v>567</v>
      </c>
      <c r="Q61" s="279" t="s">
        <v>1660</v>
      </c>
      <c r="R61" s="279" t="s">
        <v>1676</v>
      </c>
      <c r="S61" s="277" t="s">
        <v>87</v>
      </c>
      <c r="T61" s="279" t="s">
        <v>1622</v>
      </c>
      <c r="U61" s="285" t="s">
        <v>1623</v>
      </c>
      <c r="V61" s="278" t="s">
        <v>75</v>
      </c>
      <c r="W61" s="278">
        <v>299</v>
      </c>
      <c r="X61" s="278"/>
      <c r="Y61" s="278"/>
      <c r="Z61" s="278"/>
      <c r="AA61" s="278">
        <v>0</v>
      </c>
      <c r="AB61" s="278">
        <v>299</v>
      </c>
      <c r="AC61" s="277">
        <v>0</v>
      </c>
      <c r="AD61" s="277"/>
      <c r="AE61" s="1435">
        <v>299</v>
      </c>
      <c r="AF61" s="1162">
        <v>0</v>
      </c>
      <c r="AG61" s="160">
        <v>24</v>
      </c>
      <c r="AH61" s="1163">
        <v>48</v>
      </c>
      <c r="AI61" s="1189">
        <v>48</v>
      </c>
      <c r="AJ61" s="516">
        <v>48</v>
      </c>
      <c r="AK61" s="1184">
        <v>48</v>
      </c>
      <c r="AL61" s="1215">
        <v>48</v>
      </c>
      <c r="AM61" s="161">
        <v>35</v>
      </c>
      <c r="AN61" s="158">
        <v>0</v>
      </c>
      <c r="AO61" s="1208">
        <v>0</v>
      </c>
      <c r="AP61" s="1232">
        <v>0</v>
      </c>
      <c r="AQ61" s="1535"/>
      <c r="AR61" s="1534"/>
      <c r="AS61" s="540"/>
      <c r="AT61" s="155"/>
      <c r="AU61" s="638"/>
      <c r="AV61" s="212"/>
    </row>
    <row r="62" spans="1:101" s="114" customFormat="1" ht="27.65" customHeight="1" x14ac:dyDescent="0.35">
      <c r="B62" s="365" t="s">
        <v>572</v>
      </c>
      <c r="C62" s="302"/>
      <c r="D62" s="274" t="s">
        <v>569</v>
      </c>
      <c r="E62" s="274" t="s">
        <v>1556</v>
      </c>
      <c r="F62" s="370" t="s">
        <v>573</v>
      </c>
      <c r="G62" s="1139"/>
      <c r="H62" s="1139"/>
      <c r="I62" s="1487" t="s">
        <v>1566</v>
      </c>
      <c r="J62" s="1939"/>
      <c r="K62" s="276" t="s">
        <v>56</v>
      </c>
      <c r="L62" s="276" t="s">
        <v>1695</v>
      </c>
      <c r="M62" s="304"/>
      <c r="N62" s="277" t="s">
        <v>113</v>
      </c>
      <c r="O62" s="277">
        <v>297</v>
      </c>
      <c r="P62" s="277" t="s">
        <v>567</v>
      </c>
      <c r="Q62" s="279" t="s">
        <v>1660</v>
      </c>
      <c r="R62" s="279" t="s">
        <v>1676</v>
      </c>
      <c r="S62" s="277" t="s">
        <v>87</v>
      </c>
      <c r="T62" s="279" t="s">
        <v>1622</v>
      </c>
      <c r="U62" s="285" t="s">
        <v>1623</v>
      </c>
      <c r="V62" s="278" t="s">
        <v>75</v>
      </c>
      <c r="W62" s="278">
        <v>33</v>
      </c>
      <c r="X62" s="278"/>
      <c r="Y62" s="278"/>
      <c r="Z62" s="278"/>
      <c r="AA62" s="278">
        <v>33</v>
      </c>
      <c r="AB62" s="278">
        <v>0</v>
      </c>
      <c r="AC62" s="277">
        <v>0</v>
      </c>
      <c r="AD62" s="277"/>
      <c r="AE62" s="1435">
        <v>33</v>
      </c>
      <c r="AF62" s="1164">
        <v>0</v>
      </c>
      <c r="AG62" s="225">
        <v>0</v>
      </c>
      <c r="AH62" s="1165">
        <v>33</v>
      </c>
      <c r="AI62" s="1190">
        <v>0</v>
      </c>
      <c r="AJ62" s="517">
        <v>0</v>
      </c>
      <c r="AK62" s="1186">
        <v>0</v>
      </c>
      <c r="AL62" s="1217">
        <v>0</v>
      </c>
      <c r="AM62" s="227">
        <v>0</v>
      </c>
      <c r="AN62" s="228">
        <v>0</v>
      </c>
      <c r="AO62" s="1210">
        <v>0</v>
      </c>
      <c r="AP62" s="1555">
        <v>0</v>
      </c>
      <c r="AQ62" s="1535"/>
      <c r="AR62" s="1534"/>
      <c r="AS62" s="540"/>
      <c r="AT62" s="155"/>
      <c r="AU62" s="638"/>
      <c r="AV62" s="212"/>
    </row>
    <row r="63" spans="1:101" s="114" customFormat="1" ht="27.65" customHeight="1" x14ac:dyDescent="0.35">
      <c r="A63" s="173"/>
      <c r="B63" s="272" t="s">
        <v>589</v>
      </c>
      <c r="C63" s="302"/>
      <c r="D63" s="274" t="s">
        <v>590</v>
      </c>
      <c r="E63" s="274" t="s">
        <v>1557</v>
      </c>
      <c r="F63" s="274" t="s">
        <v>417</v>
      </c>
      <c r="G63" s="274"/>
      <c r="H63" s="274"/>
      <c r="I63" s="1487" t="s">
        <v>1566</v>
      </c>
      <c r="J63" s="275">
        <v>1.1000000000000001</v>
      </c>
      <c r="K63" s="278" t="s">
        <v>56</v>
      </c>
      <c r="L63" s="276" t="s">
        <v>1695</v>
      </c>
      <c r="M63" s="304"/>
      <c r="N63" s="277" t="s">
        <v>113</v>
      </c>
      <c r="O63" s="277">
        <v>283</v>
      </c>
      <c r="P63" s="277" t="s">
        <v>521</v>
      </c>
      <c r="Q63" s="279" t="s">
        <v>1660</v>
      </c>
      <c r="R63" s="279" t="s">
        <v>1692</v>
      </c>
      <c r="S63" s="277" t="s">
        <v>87</v>
      </c>
      <c r="T63" s="279" t="s">
        <v>591</v>
      </c>
      <c r="U63" s="285">
        <v>44734</v>
      </c>
      <c r="V63" s="278" t="s">
        <v>75</v>
      </c>
      <c r="W63" s="278">
        <v>22</v>
      </c>
      <c r="X63" s="278"/>
      <c r="Y63" s="278">
        <v>22</v>
      </c>
      <c r="Z63" s="278"/>
      <c r="AA63" s="278">
        <v>22</v>
      </c>
      <c r="AB63" s="278">
        <v>0</v>
      </c>
      <c r="AC63" s="277">
        <v>0</v>
      </c>
      <c r="AD63" s="530"/>
      <c r="AE63" s="1435">
        <f t="shared" ref="AE63:AE69" si="1">W63-AC63</f>
        <v>22</v>
      </c>
      <c r="AF63" s="1164">
        <v>0</v>
      </c>
      <c r="AG63" s="225">
        <v>0</v>
      </c>
      <c r="AH63" s="1165">
        <v>0</v>
      </c>
      <c r="AI63" s="1190">
        <v>22</v>
      </c>
      <c r="AJ63" s="517">
        <v>0</v>
      </c>
      <c r="AK63" s="1186">
        <v>0</v>
      </c>
      <c r="AL63" s="1217">
        <v>0</v>
      </c>
      <c r="AM63" s="227">
        <v>0</v>
      </c>
      <c r="AN63" s="230">
        <v>0</v>
      </c>
      <c r="AO63" s="1210">
        <v>0</v>
      </c>
      <c r="AP63" s="1555">
        <v>0</v>
      </c>
      <c r="AQ63" s="1538"/>
      <c r="AR63" s="1534"/>
      <c r="AS63" s="540"/>
      <c r="AT63" s="155"/>
      <c r="AU63" s="638"/>
      <c r="AV63" s="212"/>
    </row>
    <row r="64" spans="1:101" s="114" customFormat="1" ht="27.65" customHeight="1" x14ac:dyDescent="0.35">
      <c r="A64" s="116"/>
      <c r="B64" s="376">
        <v>211</v>
      </c>
      <c r="C64" s="114" t="s">
        <v>592</v>
      </c>
      <c r="D64" s="377" t="s">
        <v>593</v>
      </c>
      <c r="E64" s="274" t="s">
        <v>1557</v>
      </c>
      <c r="F64" s="378" t="s">
        <v>594</v>
      </c>
      <c r="G64" s="378"/>
      <c r="H64" s="378"/>
      <c r="I64" s="1487" t="s">
        <v>1566</v>
      </c>
      <c r="J64" s="379">
        <v>0.5</v>
      </c>
      <c r="K64" s="116" t="s">
        <v>56</v>
      </c>
      <c r="L64" s="276" t="s">
        <v>1695</v>
      </c>
      <c r="M64" s="304"/>
      <c r="N64" s="116" t="s">
        <v>42</v>
      </c>
      <c r="O64" s="277">
        <v>283</v>
      </c>
      <c r="P64" s="277" t="s">
        <v>521</v>
      </c>
      <c r="Q64" s="279" t="s">
        <v>1660</v>
      </c>
      <c r="R64" s="279" t="s">
        <v>1674</v>
      </c>
      <c r="S64" s="116" t="s">
        <v>87</v>
      </c>
      <c r="T64" s="279" t="s">
        <v>595</v>
      </c>
      <c r="U64" s="289">
        <v>44295</v>
      </c>
      <c r="V64" s="277" t="s">
        <v>75</v>
      </c>
      <c r="W64" s="380">
        <v>6</v>
      </c>
      <c r="X64" s="380"/>
      <c r="Y64" s="278">
        <v>6</v>
      </c>
      <c r="Z64" s="278"/>
      <c r="AA64" s="278">
        <v>0</v>
      </c>
      <c r="AB64" s="278">
        <v>6</v>
      </c>
      <c r="AC64" s="277">
        <v>0</v>
      </c>
      <c r="AD64" s="530"/>
      <c r="AE64" s="1435">
        <f t="shared" si="1"/>
        <v>6</v>
      </c>
      <c r="AF64" s="1162">
        <v>0</v>
      </c>
      <c r="AG64" s="160">
        <v>0</v>
      </c>
      <c r="AH64" s="1163">
        <v>6</v>
      </c>
      <c r="AI64" s="1189">
        <v>0</v>
      </c>
      <c r="AJ64" s="516">
        <v>0</v>
      </c>
      <c r="AK64" s="1184">
        <v>0</v>
      </c>
      <c r="AL64" s="1215">
        <v>0</v>
      </c>
      <c r="AM64" s="161">
        <v>0</v>
      </c>
      <c r="AN64" s="174">
        <v>0</v>
      </c>
      <c r="AO64" s="1208">
        <v>0</v>
      </c>
      <c r="AP64" s="1232">
        <v>0</v>
      </c>
      <c r="AQ64" s="1546"/>
      <c r="AR64" s="1539"/>
      <c r="AS64" s="540"/>
      <c r="AT64" s="155"/>
      <c r="AU64" s="638"/>
      <c r="AV64" s="212"/>
    </row>
    <row r="65" spans="1:101" s="114" customFormat="1" ht="27.65" customHeight="1" x14ac:dyDescent="0.35">
      <c r="A65" s="116"/>
      <c r="B65" s="272" t="s">
        <v>616</v>
      </c>
      <c r="C65" s="302"/>
      <c r="D65" s="274" t="s">
        <v>617</v>
      </c>
      <c r="E65" s="274" t="s">
        <v>1557</v>
      </c>
      <c r="F65" s="274" t="s">
        <v>618</v>
      </c>
      <c r="G65" s="274"/>
      <c r="H65" s="274"/>
      <c r="I65" s="1487" t="s">
        <v>1566</v>
      </c>
      <c r="J65" s="275"/>
      <c r="K65" s="276" t="s">
        <v>55</v>
      </c>
      <c r="L65" s="276" t="s">
        <v>1695</v>
      </c>
      <c r="M65" s="304"/>
      <c r="N65" s="277" t="s">
        <v>113</v>
      </c>
      <c r="O65" s="277">
        <v>283</v>
      </c>
      <c r="P65" s="277" t="s">
        <v>521</v>
      </c>
      <c r="Q65" s="279" t="s">
        <v>1660</v>
      </c>
      <c r="R65" s="279" t="s">
        <v>1684</v>
      </c>
      <c r="S65" s="824" t="s">
        <v>114</v>
      </c>
      <c r="T65" s="279" t="s">
        <v>619</v>
      </c>
      <c r="U65" s="285">
        <v>44740</v>
      </c>
      <c r="V65" s="278" t="s">
        <v>75</v>
      </c>
      <c r="W65" s="278">
        <v>4</v>
      </c>
      <c r="X65" s="278"/>
      <c r="Y65" s="278">
        <v>4</v>
      </c>
      <c r="Z65" s="278">
        <v>0</v>
      </c>
      <c r="AA65" s="278">
        <v>0</v>
      </c>
      <c r="AB65" s="278">
        <v>4</v>
      </c>
      <c r="AC65" s="277">
        <v>0</v>
      </c>
      <c r="AD65" s="277"/>
      <c r="AE65" s="1435">
        <f t="shared" si="1"/>
        <v>4</v>
      </c>
      <c r="AF65" s="1162">
        <v>0</v>
      </c>
      <c r="AG65" s="160">
        <v>4</v>
      </c>
      <c r="AH65" s="1163">
        <v>0</v>
      </c>
      <c r="AI65" s="1189">
        <v>0</v>
      </c>
      <c r="AJ65" s="516">
        <v>0</v>
      </c>
      <c r="AK65" s="1184">
        <v>0</v>
      </c>
      <c r="AL65" s="1215">
        <v>0</v>
      </c>
      <c r="AM65" s="161">
        <v>0</v>
      </c>
      <c r="AN65" s="158">
        <v>0</v>
      </c>
      <c r="AO65" s="1208">
        <v>0</v>
      </c>
      <c r="AP65" s="1232">
        <v>0</v>
      </c>
      <c r="AQ65" s="1541"/>
      <c r="AR65" s="1539"/>
      <c r="AS65" s="540"/>
      <c r="AT65" s="155"/>
      <c r="AU65" s="638"/>
      <c r="AV65" s="212"/>
    </row>
    <row r="66" spans="1:101" s="114" customFormat="1" ht="27.65" customHeight="1" x14ac:dyDescent="0.35">
      <c r="A66" s="116"/>
      <c r="B66" s="272" t="s">
        <v>1617</v>
      </c>
      <c r="C66" s="302"/>
      <c r="D66" s="274" t="s">
        <v>1618</v>
      </c>
      <c r="E66" s="274" t="s">
        <v>1557</v>
      </c>
      <c r="F66" s="274" t="s">
        <v>1619</v>
      </c>
      <c r="G66" s="274"/>
      <c r="H66" s="274"/>
      <c r="I66" s="277">
        <v>2025</v>
      </c>
      <c r="J66" s="275">
        <v>0.2</v>
      </c>
      <c r="K66" s="276" t="s">
        <v>56</v>
      </c>
      <c r="L66" s="276" t="s">
        <v>1695</v>
      </c>
      <c r="M66" s="304"/>
      <c r="N66" s="277" t="s">
        <v>113</v>
      </c>
      <c r="O66" s="277"/>
      <c r="P66" s="277"/>
      <c r="Q66" s="279" t="s">
        <v>1660</v>
      </c>
      <c r="R66" s="279" t="s">
        <v>1693</v>
      </c>
      <c r="S66" s="278" t="s">
        <v>114</v>
      </c>
      <c r="T66" s="279" t="s">
        <v>1620</v>
      </c>
      <c r="U66" s="285">
        <v>45582</v>
      </c>
      <c r="V66" s="278" t="s">
        <v>75</v>
      </c>
      <c r="W66" s="278">
        <v>4</v>
      </c>
      <c r="X66" s="278"/>
      <c r="Y66" s="278">
        <v>4</v>
      </c>
      <c r="Z66" s="278">
        <v>0</v>
      </c>
      <c r="AA66" s="278">
        <v>0</v>
      </c>
      <c r="AB66" s="278">
        <v>4</v>
      </c>
      <c r="AC66" s="277">
        <v>0</v>
      </c>
      <c r="AD66" s="277"/>
      <c r="AE66" s="1435">
        <f t="shared" si="1"/>
        <v>4</v>
      </c>
      <c r="AF66" s="1162">
        <v>0</v>
      </c>
      <c r="AG66" s="160">
        <v>0</v>
      </c>
      <c r="AH66" s="1163">
        <v>4</v>
      </c>
      <c r="AI66" s="1189">
        <v>0</v>
      </c>
      <c r="AJ66" s="516">
        <v>0</v>
      </c>
      <c r="AK66" s="1184">
        <v>0</v>
      </c>
      <c r="AL66" s="1215">
        <v>0</v>
      </c>
      <c r="AM66" s="161">
        <v>0</v>
      </c>
      <c r="AN66" s="158">
        <v>0</v>
      </c>
      <c r="AO66" s="1208">
        <v>0</v>
      </c>
      <c r="AP66" s="1232">
        <v>0</v>
      </c>
      <c r="AQ66" s="1541"/>
      <c r="AR66" s="1539"/>
      <c r="AS66" s="540"/>
      <c r="AT66" s="155"/>
      <c r="AU66" s="638"/>
      <c r="AV66" s="212"/>
    </row>
    <row r="67" spans="1:101" s="114" customFormat="1" ht="27.65" customHeight="1" x14ac:dyDescent="0.35">
      <c r="A67" s="116"/>
      <c r="B67" s="272" t="s">
        <v>635</v>
      </c>
      <c r="C67" s="302" t="s">
        <v>621</v>
      </c>
      <c r="D67" s="303" t="s">
        <v>636</v>
      </c>
      <c r="E67" s="303" t="s">
        <v>1558</v>
      </c>
      <c r="F67" s="274" t="s">
        <v>631</v>
      </c>
      <c r="G67" s="274"/>
      <c r="H67" s="274"/>
      <c r="I67" s="1487" t="s">
        <v>1566</v>
      </c>
      <c r="J67" s="275">
        <v>0.62</v>
      </c>
      <c r="K67" s="276" t="s">
        <v>55</v>
      </c>
      <c r="L67" s="276" t="s">
        <v>1695</v>
      </c>
      <c r="M67" s="825"/>
      <c r="N67" s="277" t="s">
        <v>42</v>
      </c>
      <c r="O67" s="1140">
        <v>292</v>
      </c>
      <c r="P67" s="530" t="s">
        <v>624</v>
      </c>
      <c r="Q67" s="399" t="s">
        <v>1660</v>
      </c>
      <c r="R67" s="399" t="s">
        <v>1698</v>
      </c>
      <c r="S67" s="824" t="s">
        <v>625</v>
      </c>
      <c r="T67" s="279" t="s">
        <v>637</v>
      </c>
      <c r="U67" s="1145" t="s">
        <v>627</v>
      </c>
      <c r="V67" s="277" t="s">
        <v>75</v>
      </c>
      <c r="W67" s="824">
        <v>18</v>
      </c>
      <c r="X67" s="824"/>
      <c r="Y67" s="278">
        <v>18</v>
      </c>
      <c r="Z67" s="278"/>
      <c r="AA67" s="278">
        <v>0</v>
      </c>
      <c r="AB67" s="278">
        <v>18</v>
      </c>
      <c r="AC67" s="277"/>
      <c r="AD67" s="277"/>
      <c r="AE67" s="1435">
        <f t="shared" si="1"/>
        <v>18</v>
      </c>
      <c r="AF67" s="1162">
        <v>0</v>
      </c>
      <c r="AG67" s="160">
        <v>0</v>
      </c>
      <c r="AH67" s="1163">
        <v>0</v>
      </c>
      <c r="AI67" s="1189">
        <v>18</v>
      </c>
      <c r="AJ67" s="516">
        <v>0</v>
      </c>
      <c r="AK67" s="1184">
        <v>0</v>
      </c>
      <c r="AL67" s="1215">
        <v>0</v>
      </c>
      <c r="AM67" s="161">
        <v>0</v>
      </c>
      <c r="AN67" s="158">
        <v>0</v>
      </c>
      <c r="AO67" s="1208">
        <v>0</v>
      </c>
      <c r="AP67" s="1232">
        <v>0</v>
      </c>
      <c r="AQ67"/>
      <c r="AR67" s="1534"/>
      <c r="AS67" s="540"/>
      <c r="AT67" s="155"/>
      <c r="AU67" s="638"/>
      <c r="AV67" s="212"/>
    </row>
    <row r="68" spans="1:101" s="114" customFormat="1" ht="27.65" customHeight="1" x14ac:dyDescent="0.35">
      <c r="A68" s="116"/>
      <c r="B68" s="272" t="s">
        <v>638</v>
      </c>
      <c r="C68" s="302" t="s">
        <v>621</v>
      </c>
      <c r="D68" s="303" t="s">
        <v>639</v>
      </c>
      <c r="E68" s="1146" t="s">
        <v>1558</v>
      </c>
      <c r="F68" s="274" t="s">
        <v>631</v>
      </c>
      <c r="G68" s="274"/>
      <c r="H68" s="274"/>
      <c r="I68" s="1487" t="s">
        <v>1566</v>
      </c>
      <c r="J68" s="275">
        <v>3.74</v>
      </c>
      <c r="K68" s="276" t="s">
        <v>55</v>
      </c>
      <c r="L68" s="276" t="s">
        <v>1695</v>
      </c>
      <c r="M68" s="825"/>
      <c r="N68" s="277" t="s">
        <v>42</v>
      </c>
      <c r="O68" s="1140">
        <v>292</v>
      </c>
      <c r="P68" s="530" t="s">
        <v>624</v>
      </c>
      <c r="Q68" s="399" t="s">
        <v>1660</v>
      </c>
      <c r="R68" s="399" t="s">
        <v>1698</v>
      </c>
      <c r="S68" s="824" t="s">
        <v>625</v>
      </c>
      <c r="T68" s="279" t="s">
        <v>637</v>
      </c>
      <c r="U68" s="1145" t="s">
        <v>627</v>
      </c>
      <c r="V68" s="277" t="s">
        <v>75</v>
      </c>
      <c r="W68" s="824">
        <v>112</v>
      </c>
      <c r="X68" s="824"/>
      <c r="Y68" s="278">
        <v>112</v>
      </c>
      <c r="Z68" s="278"/>
      <c r="AA68" s="278">
        <v>36</v>
      </c>
      <c r="AB68" s="278">
        <v>76</v>
      </c>
      <c r="AC68" s="277">
        <v>0</v>
      </c>
      <c r="AD68" s="277"/>
      <c r="AE68" s="1435">
        <f t="shared" si="1"/>
        <v>112</v>
      </c>
      <c r="AF68" s="1162">
        <v>0</v>
      </c>
      <c r="AG68" s="160">
        <v>0</v>
      </c>
      <c r="AH68" s="1163">
        <v>0</v>
      </c>
      <c r="AI68" s="1189">
        <v>36</v>
      </c>
      <c r="AJ68" s="516">
        <v>36</v>
      </c>
      <c r="AK68" s="1184">
        <v>36</v>
      </c>
      <c r="AL68" s="1215">
        <v>4</v>
      </c>
      <c r="AM68" s="161">
        <v>0</v>
      </c>
      <c r="AN68" s="158">
        <v>0</v>
      </c>
      <c r="AO68" s="1208">
        <v>0</v>
      </c>
      <c r="AP68" s="1232">
        <v>0</v>
      </c>
      <c r="AQ68"/>
      <c r="AR68" s="1534"/>
      <c r="AS68" s="540"/>
      <c r="AT68" s="155"/>
      <c r="AU68" s="638"/>
      <c r="AV68" s="212"/>
    </row>
    <row r="69" spans="1:101" s="114" customFormat="1" ht="27.65" customHeight="1" x14ac:dyDescent="0.35">
      <c r="A69" s="116"/>
      <c r="B69" s="272" t="s">
        <v>640</v>
      </c>
      <c r="C69" s="302" t="s">
        <v>621</v>
      </c>
      <c r="D69" s="303" t="s">
        <v>641</v>
      </c>
      <c r="E69" s="384" t="s">
        <v>1558</v>
      </c>
      <c r="F69" s="274" t="s">
        <v>631</v>
      </c>
      <c r="G69" s="844"/>
      <c r="H69" s="844"/>
      <c r="I69" s="1487" t="s">
        <v>1566</v>
      </c>
      <c r="J69" s="1510">
        <v>7.09</v>
      </c>
      <c r="K69" s="276" t="s">
        <v>55</v>
      </c>
      <c r="L69" s="276" t="s">
        <v>1695</v>
      </c>
      <c r="M69" s="825"/>
      <c r="N69" s="277" t="s">
        <v>42</v>
      </c>
      <c r="O69" s="1140">
        <v>293</v>
      </c>
      <c r="P69" s="530" t="s">
        <v>642</v>
      </c>
      <c r="Q69" s="399" t="s">
        <v>1660</v>
      </c>
      <c r="R69" s="399" t="s">
        <v>1698</v>
      </c>
      <c r="S69" s="824" t="s">
        <v>625</v>
      </c>
      <c r="T69" s="279" t="s">
        <v>637</v>
      </c>
      <c r="U69" s="1145" t="s">
        <v>627</v>
      </c>
      <c r="V69" s="277" t="s">
        <v>75</v>
      </c>
      <c r="W69" s="1375">
        <v>171</v>
      </c>
      <c r="X69" s="1375"/>
      <c r="Y69" s="1375">
        <v>171</v>
      </c>
      <c r="Z69" s="278"/>
      <c r="AA69" s="1375">
        <v>0</v>
      </c>
      <c r="AB69" s="1375">
        <v>171</v>
      </c>
      <c r="AC69" s="1487">
        <v>0</v>
      </c>
      <c r="AD69" s="1487"/>
      <c r="AE69" s="1371">
        <f t="shared" si="1"/>
        <v>171</v>
      </c>
      <c r="AF69" s="1382">
        <v>0</v>
      </c>
      <c r="AG69" s="1384">
        <v>0</v>
      </c>
      <c r="AH69" s="1386">
        <v>0</v>
      </c>
      <c r="AI69" s="1485">
        <v>57</v>
      </c>
      <c r="AJ69" s="1392">
        <v>57</v>
      </c>
      <c r="AK69" s="1394">
        <v>57</v>
      </c>
      <c r="AL69" s="1396">
        <v>0</v>
      </c>
      <c r="AM69" s="1390">
        <v>0</v>
      </c>
      <c r="AN69" s="1398">
        <v>0</v>
      </c>
      <c r="AO69" s="1400">
        <v>0</v>
      </c>
      <c r="AP69" s="1232">
        <v>0</v>
      </c>
      <c r="AQ69"/>
      <c r="AR69" s="1534"/>
      <c r="AS69" s="540"/>
      <c r="AT69" s="155"/>
      <c r="AU69" s="638"/>
      <c r="AV69" s="212"/>
    </row>
    <row r="70" spans="1:101" s="114" customFormat="1" ht="27.65" customHeight="1" x14ac:dyDescent="0.35">
      <c r="A70" s="116"/>
      <c r="B70" s="272" t="s">
        <v>643</v>
      </c>
      <c r="C70" s="302" t="s">
        <v>621</v>
      </c>
      <c r="D70" s="303" t="s">
        <v>641</v>
      </c>
      <c r="E70" s="393" t="s">
        <v>1558</v>
      </c>
      <c r="F70" s="274" t="s">
        <v>631</v>
      </c>
      <c r="G70" s="394"/>
      <c r="H70" s="394"/>
      <c r="I70" s="1487" t="s">
        <v>1566</v>
      </c>
      <c r="J70" s="1511"/>
      <c r="K70" s="276" t="s">
        <v>55</v>
      </c>
      <c r="L70" s="276" t="s">
        <v>1695</v>
      </c>
      <c r="M70" s="825"/>
      <c r="N70" s="277" t="s">
        <v>42</v>
      </c>
      <c r="O70" s="1140">
        <v>293</v>
      </c>
      <c r="P70" s="530" t="s">
        <v>642</v>
      </c>
      <c r="Q70" s="399" t="s">
        <v>1660</v>
      </c>
      <c r="R70" s="399" t="s">
        <v>1698</v>
      </c>
      <c r="S70" s="824" t="s">
        <v>625</v>
      </c>
      <c r="T70" s="279" t="s">
        <v>637</v>
      </c>
      <c r="U70" s="1145" t="s">
        <v>627</v>
      </c>
      <c r="V70" s="277" t="s">
        <v>75</v>
      </c>
      <c r="W70" s="1376"/>
      <c r="X70" s="1376"/>
      <c r="Y70" s="1376"/>
      <c r="Z70" s="278"/>
      <c r="AA70" s="1376"/>
      <c r="AB70" s="1376"/>
      <c r="AC70" s="1488"/>
      <c r="AD70" s="1488"/>
      <c r="AE70" s="1436"/>
      <c r="AF70" s="1383"/>
      <c r="AG70" s="1385"/>
      <c r="AH70" s="1387"/>
      <c r="AI70" s="1486"/>
      <c r="AJ70" s="1393"/>
      <c r="AK70" s="1395"/>
      <c r="AL70" s="1397"/>
      <c r="AM70" s="1391"/>
      <c r="AN70" s="1399"/>
      <c r="AO70" s="1401"/>
      <c r="AP70" s="1232"/>
      <c r="AQ70"/>
      <c r="AR70" s="1534"/>
      <c r="AS70" s="540"/>
      <c r="AT70" s="155"/>
      <c r="AU70" s="638"/>
      <c r="AV70" s="212"/>
    </row>
    <row r="71" spans="1:101" s="114" customFormat="1" ht="27.65" customHeight="1" x14ac:dyDescent="0.35">
      <c r="A71" s="116"/>
      <c r="B71" s="272" t="s">
        <v>644</v>
      </c>
      <c r="C71" s="302" t="s">
        <v>621</v>
      </c>
      <c r="D71" s="303" t="s">
        <v>645</v>
      </c>
      <c r="E71" s="303" t="s">
        <v>1558</v>
      </c>
      <c r="F71" s="274" t="s">
        <v>318</v>
      </c>
      <c r="G71" s="844"/>
      <c r="H71" s="844"/>
      <c r="I71" s="1487" t="s">
        <v>1566</v>
      </c>
      <c r="J71" s="1510">
        <v>5.19</v>
      </c>
      <c r="K71" s="276" t="s">
        <v>55</v>
      </c>
      <c r="L71" s="276" t="s">
        <v>1695</v>
      </c>
      <c r="M71" s="825"/>
      <c r="N71" s="277" t="s">
        <v>42</v>
      </c>
      <c r="O71" s="1140">
        <v>293</v>
      </c>
      <c r="P71" s="530" t="s">
        <v>642</v>
      </c>
      <c r="Q71" s="399" t="s">
        <v>1660</v>
      </c>
      <c r="R71" s="399" t="s">
        <v>1698</v>
      </c>
      <c r="S71" s="824" t="s">
        <v>625</v>
      </c>
      <c r="T71" s="279" t="s">
        <v>646</v>
      </c>
      <c r="U71" s="1145" t="s">
        <v>647</v>
      </c>
      <c r="V71" s="277" t="s">
        <v>75</v>
      </c>
      <c r="W71" s="824">
        <v>191</v>
      </c>
      <c r="X71" s="824"/>
      <c r="Y71" s="278">
        <v>191</v>
      </c>
      <c r="Z71" s="278"/>
      <c r="AA71" s="278">
        <v>0</v>
      </c>
      <c r="AB71" s="278">
        <v>191</v>
      </c>
      <c r="AC71" s="277">
        <v>0</v>
      </c>
      <c r="AD71" s="277"/>
      <c r="AE71" s="1435">
        <f t="shared" ref="AE71:AE83" si="2">W71-AC71</f>
        <v>191</v>
      </c>
      <c r="AF71" s="1162">
        <v>0</v>
      </c>
      <c r="AG71" s="160">
        <v>0</v>
      </c>
      <c r="AH71" s="1163">
        <v>0</v>
      </c>
      <c r="AI71" s="1189">
        <v>36</v>
      </c>
      <c r="AJ71" s="516">
        <v>36</v>
      </c>
      <c r="AK71" s="1184">
        <v>36</v>
      </c>
      <c r="AL71" s="1215">
        <v>36</v>
      </c>
      <c r="AM71" s="161">
        <v>36</v>
      </c>
      <c r="AN71" s="158">
        <v>11</v>
      </c>
      <c r="AO71" s="1208">
        <v>0</v>
      </c>
      <c r="AP71" s="1232">
        <v>0</v>
      </c>
      <c r="AQ71"/>
      <c r="AR71" s="1534"/>
      <c r="AS71" s="540"/>
      <c r="AT71" s="155"/>
      <c r="AU71" s="638"/>
      <c r="AV71" s="212"/>
    </row>
    <row r="72" spans="1:101" s="114" customFormat="1" ht="27.65" customHeight="1" x14ac:dyDescent="0.35">
      <c r="A72" s="116"/>
      <c r="B72" s="272" t="s">
        <v>648</v>
      </c>
      <c r="C72" s="302" t="s">
        <v>621</v>
      </c>
      <c r="D72" s="303" t="s">
        <v>649</v>
      </c>
      <c r="E72" s="1146" t="s">
        <v>1558</v>
      </c>
      <c r="F72" s="274" t="s">
        <v>631</v>
      </c>
      <c r="G72" s="274"/>
      <c r="H72" s="274"/>
      <c r="I72" s="1487" t="s">
        <v>1566</v>
      </c>
      <c r="J72" s="275">
        <v>0.49</v>
      </c>
      <c r="K72" s="276" t="s">
        <v>55</v>
      </c>
      <c r="L72" s="276" t="s">
        <v>1695</v>
      </c>
      <c r="M72" s="825"/>
      <c r="N72" s="277" t="s">
        <v>42</v>
      </c>
      <c r="O72" s="1140">
        <v>293</v>
      </c>
      <c r="P72" s="530" t="s">
        <v>642</v>
      </c>
      <c r="Q72" s="399" t="s">
        <v>1660</v>
      </c>
      <c r="R72" s="399" t="s">
        <v>1698</v>
      </c>
      <c r="S72" s="824" t="s">
        <v>625</v>
      </c>
      <c r="T72" s="279" t="s">
        <v>637</v>
      </c>
      <c r="U72" s="1145" t="s">
        <v>627</v>
      </c>
      <c r="V72" s="277" t="s">
        <v>75</v>
      </c>
      <c r="W72" s="824">
        <v>14</v>
      </c>
      <c r="X72" s="824"/>
      <c r="Y72" s="278">
        <v>14</v>
      </c>
      <c r="Z72" s="278"/>
      <c r="AA72" s="278">
        <v>0</v>
      </c>
      <c r="AB72" s="278">
        <v>14</v>
      </c>
      <c r="AC72" s="277">
        <v>0</v>
      </c>
      <c r="AD72" s="1488"/>
      <c r="AE72" s="1436">
        <f t="shared" si="2"/>
        <v>14</v>
      </c>
      <c r="AF72" s="1162">
        <v>0</v>
      </c>
      <c r="AG72" s="160">
        <v>0</v>
      </c>
      <c r="AH72" s="1163">
        <v>0</v>
      </c>
      <c r="AI72" s="1189">
        <v>0</v>
      </c>
      <c r="AJ72" s="516">
        <v>14</v>
      </c>
      <c r="AK72" s="1184">
        <v>0</v>
      </c>
      <c r="AL72" s="1215">
        <v>0</v>
      </c>
      <c r="AM72" s="161">
        <v>0</v>
      </c>
      <c r="AN72" s="158">
        <v>0</v>
      </c>
      <c r="AO72" s="1208">
        <v>0</v>
      </c>
      <c r="AP72" s="1232">
        <v>0</v>
      </c>
      <c r="AQ72"/>
      <c r="AR72" s="1534"/>
      <c r="AS72" s="540"/>
      <c r="AT72" s="155"/>
      <c r="AU72" s="638"/>
      <c r="AV72" s="212"/>
    </row>
    <row r="73" spans="1:101" s="114" customFormat="1" ht="27.65" customHeight="1" x14ac:dyDescent="0.35">
      <c r="A73" s="116"/>
      <c r="B73" s="272" t="s">
        <v>650</v>
      </c>
      <c r="C73" s="302" t="s">
        <v>621</v>
      </c>
      <c r="D73" s="303" t="s">
        <v>651</v>
      </c>
      <c r="E73" s="384" t="s">
        <v>1558</v>
      </c>
      <c r="F73" s="274" t="s">
        <v>631</v>
      </c>
      <c r="G73" s="274"/>
      <c r="H73" s="274"/>
      <c r="I73" s="1487" t="s">
        <v>1566</v>
      </c>
      <c r="J73" s="275">
        <v>4.21</v>
      </c>
      <c r="K73" s="276" t="s">
        <v>55</v>
      </c>
      <c r="L73" s="276" t="s">
        <v>1695</v>
      </c>
      <c r="M73" s="825"/>
      <c r="N73" s="277" t="s">
        <v>42</v>
      </c>
      <c r="O73" s="1140">
        <v>293</v>
      </c>
      <c r="P73" s="530" t="s">
        <v>642</v>
      </c>
      <c r="Q73" s="399" t="s">
        <v>1660</v>
      </c>
      <c r="R73" s="399" t="s">
        <v>1698</v>
      </c>
      <c r="S73" s="824" t="s">
        <v>625</v>
      </c>
      <c r="T73" s="279" t="s">
        <v>637</v>
      </c>
      <c r="U73" s="1145" t="s">
        <v>627</v>
      </c>
      <c r="V73" s="277" t="s">
        <v>75</v>
      </c>
      <c r="W73" s="824">
        <v>122</v>
      </c>
      <c r="X73" s="824"/>
      <c r="Y73" s="278">
        <v>122</v>
      </c>
      <c r="Z73" s="278"/>
      <c r="AA73" s="278">
        <v>0</v>
      </c>
      <c r="AB73" s="278">
        <v>122</v>
      </c>
      <c r="AC73" s="277">
        <v>0</v>
      </c>
      <c r="AD73" s="277"/>
      <c r="AE73" s="1435">
        <f t="shared" si="2"/>
        <v>122</v>
      </c>
      <c r="AF73" s="1162">
        <v>0</v>
      </c>
      <c r="AG73" s="160">
        <v>0</v>
      </c>
      <c r="AH73" s="1163">
        <v>0</v>
      </c>
      <c r="AI73" s="1189">
        <v>0</v>
      </c>
      <c r="AJ73" s="516">
        <v>36</v>
      </c>
      <c r="AK73" s="1184">
        <v>36</v>
      </c>
      <c r="AL73" s="1215">
        <v>36</v>
      </c>
      <c r="AM73" s="161">
        <v>14</v>
      </c>
      <c r="AN73" s="158">
        <v>0</v>
      </c>
      <c r="AO73" s="1208">
        <v>0</v>
      </c>
      <c r="AP73" s="1232">
        <v>0</v>
      </c>
      <c r="AQ73"/>
      <c r="AR73" s="1534"/>
      <c r="AS73" s="540"/>
      <c r="AT73" s="155"/>
      <c r="AU73" s="638"/>
      <c r="AV73" s="212"/>
    </row>
    <row r="74" spans="1:101" s="114" customFormat="1" ht="27.65" customHeight="1" x14ac:dyDescent="0.35">
      <c r="A74" s="116"/>
      <c r="B74" s="272" t="s">
        <v>652</v>
      </c>
      <c r="C74" s="302" t="s">
        <v>621</v>
      </c>
      <c r="D74" s="303" t="s">
        <v>653</v>
      </c>
      <c r="E74" s="393" t="s">
        <v>1558</v>
      </c>
      <c r="F74" s="274" t="s">
        <v>631</v>
      </c>
      <c r="G74" s="274"/>
      <c r="H74" s="274"/>
      <c r="I74" s="1487" t="s">
        <v>1566</v>
      </c>
      <c r="J74" s="275">
        <v>3.19</v>
      </c>
      <c r="K74" s="276" t="s">
        <v>55</v>
      </c>
      <c r="L74" s="276" t="s">
        <v>1695</v>
      </c>
      <c r="M74" s="825"/>
      <c r="N74" s="277" t="s">
        <v>42</v>
      </c>
      <c r="O74" s="1140">
        <v>293</v>
      </c>
      <c r="P74" s="530" t="s">
        <v>642</v>
      </c>
      <c r="Q74" s="399" t="s">
        <v>1660</v>
      </c>
      <c r="R74" s="399" t="s">
        <v>1698</v>
      </c>
      <c r="S74" s="824" t="s">
        <v>625</v>
      </c>
      <c r="T74" s="279" t="s">
        <v>637</v>
      </c>
      <c r="U74" s="1145" t="s">
        <v>627</v>
      </c>
      <c r="V74" s="277" t="s">
        <v>75</v>
      </c>
      <c r="W74" s="824">
        <v>92</v>
      </c>
      <c r="X74" s="824"/>
      <c r="Y74" s="278">
        <v>92</v>
      </c>
      <c r="Z74" s="278"/>
      <c r="AA74" s="278">
        <v>0</v>
      </c>
      <c r="AB74" s="278">
        <v>92</v>
      </c>
      <c r="AC74" s="277">
        <v>0</v>
      </c>
      <c r="AD74" s="277"/>
      <c r="AE74" s="1435">
        <f t="shared" si="2"/>
        <v>92</v>
      </c>
      <c r="AF74" s="1162">
        <v>0</v>
      </c>
      <c r="AG74" s="160">
        <v>0</v>
      </c>
      <c r="AH74" s="1163">
        <v>0</v>
      </c>
      <c r="AI74" s="1189">
        <v>0</v>
      </c>
      <c r="AJ74" s="516">
        <v>0</v>
      </c>
      <c r="AK74" s="1184">
        <v>36</v>
      </c>
      <c r="AL74" s="1215">
        <v>36</v>
      </c>
      <c r="AM74" s="161">
        <v>20</v>
      </c>
      <c r="AN74" s="158">
        <v>0</v>
      </c>
      <c r="AO74" s="1208">
        <v>0</v>
      </c>
      <c r="AP74" s="1232">
        <v>0</v>
      </c>
      <c r="AQ74"/>
      <c r="AR74" s="1534"/>
      <c r="AS74" s="540"/>
      <c r="AT74" s="155"/>
      <c r="AU74" s="638"/>
      <c r="AV74" s="212"/>
    </row>
    <row r="75" spans="1:101" s="114" customFormat="1" ht="27.65" customHeight="1" x14ac:dyDescent="0.35">
      <c r="A75" s="116"/>
      <c r="B75" s="272" t="s">
        <v>654</v>
      </c>
      <c r="C75" s="302" t="s">
        <v>621</v>
      </c>
      <c r="D75" s="303" t="s">
        <v>655</v>
      </c>
      <c r="E75" s="303" t="s">
        <v>1558</v>
      </c>
      <c r="F75" s="274" t="s">
        <v>631</v>
      </c>
      <c r="G75" s="274"/>
      <c r="H75" s="274"/>
      <c r="I75" s="1487" t="s">
        <v>1566</v>
      </c>
      <c r="J75" s="275">
        <v>1.87</v>
      </c>
      <c r="K75" s="276" t="s">
        <v>55</v>
      </c>
      <c r="L75" s="276" t="s">
        <v>1695</v>
      </c>
      <c r="M75" s="825"/>
      <c r="N75" s="277" t="s">
        <v>42</v>
      </c>
      <c r="O75" s="1140">
        <v>293</v>
      </c>
      <c r="P75" s="530" t="s">
        <v>642</v>
      </c>
      <c r="Q75" s="399" t="s">
        <v>1660</v>
      </c>
      <c r="R75" s="399" t="s">
        <v>1698</v>
      </c>
      <c r="S75" s="824" t="s">
        <v>625</v>
      </c>
      <c r="T75" s="279" t="s">
        <v>637</v>
      </c>
      <c r="U75" s="1145" t="s">
        <v>627</v>
      </c>
      <c r="V75" s="277" t="s">
        <v>75</v>
      </c>
      <c r="W75" s="824">
        <v>54</v>
      </c>
      <c r="X75" s="824"/>
      <c r="Y75" s="278">
        <v>54</v>
      </c>
      <c r="Z75" s="278"/>
      <c r="AA75" s="278">
        <v>0</v>
      </c>
      <c r="AB75" s="278">
        <v>54</v>
      </c>
      <c r="AC75" s="277">
        <v>0</v>
      </c>
      <c r="AD75" s="277"/>
      <c r="AE75" s="1435">
        <f t="shared" si="2"/>
        <v>54</v>
      </c>
      <c r="AF75" s="1162">
        <v>0</v>
      </c>
      <c r="AG75" s="160">
        <v>0</v>
      </c>
      <c r="AH75" s="1163">
        <v>0</v>
      </c>
      <c r="AI75" s="1189">
        <v>0</v>
      </c>
      <c r="AJ75" s="516">
        <v>0</v>
      </c>
      <c r="AK75" s="1184">
        <v>0</v>
      </c>
      <c r="AL75" s="1215">
        <v>36</v>
      </c>
      <c r="AM75" s="161">
        <v>18</v>
      </c>
      <c r="AN75" s="158">
        <v>0</v>
      </c>
      <c r="AO75" s="1208">
        <v>0</v>
      </c>
      <c r="AP75" s="1232">
        <v>0</v>
      </c>
      <c r="AQ75"/>
      <c r="AR75" s="1534"/>
      <c r="AS75" s="540"/>
      <c r="AT75" s="155"/>
      <c r="AU75" s="638"/>
      <c r="AV75" s="212"/>
    </row>
    <row r="76" spans="1:101" s="114" customFormat="1" ht="27.65" customHeight="1" x14ac:dyDescent="0.35">
      <c r="A76" s="116"/>
      <c r="B76" s="272" t="s">
        <v>656</v>
      </c>
      <c r="C76" s="302" t="s">
        <v>621</v>
      </c>
      <c r="D76" s="303" t="s">
        <v>657</v>
      </c>
      <c r="E76" s="1146" t="s">
        <v>1558</v>
      </c>
      <c r="F76" s="274" t="s">
        <v>631</v>
      </c>
      <c r="G76" s="274"/>
      <c r="H76" s="274"/>
      <c r="I76" s="1487" t="s">
        <v>1566</v>
      </c>
      <c r="J76" s="275">
        <v>2.9</v>
      </c>
      <c r="K76" s="276" t="s">
        <v>55</v>
      </c>
      <c r="L76" s="276" t="s">
        <v>1695</v>
      </c>
      <c r="M76" s="825"/>
      <c r="N76" s="277" t="s">
        <v>42</v>
      </c>
      <c r="O76" s="1140">
        <v>293</v>
      </c>
      <c r="P76" s="530" t="s">
        <v>642</v>
      </c>
      <c r="Q76" s="399" t="s">
        <v>1660</v>
      </c>
      <c r="R76" s="399" t="s">
        <v>1698</v>
      </c>
      <c r="S76" s="824" t="s">
        <v>625</v>
      </c>
      <c r="T76" s="279" t="s">
        <v>637</v>
      </c>
      <c r="U76" s="1145" t="s">
        <v>627</v>
      </c>
      <c r="V76" s="277" t="s">
        <v>75</v>
      </c>
      <c r="W76" s="824">
        <v>84</v>
      </c>
      <c r="X76" s="824"/>
      <c r="Y76" s="278">
        <v>84</v>
      </c>
      <c r="Z76" s="278"/>
      <c r="AA76" s="278">
        <v>0</v>
      </c>
      <c r="AB76" s="278">
        <v>84</v>
      </c>
      <c r="AC76" s="277">
        <v>0</v>
      </c>
      <c r="AD76" s="277"/>
      <c r="AE76" s="1435">
        <f t="shared" si="2"/>
        <v>84</v>
      </c>
      <c r="AF76" s="1162">
        <v>0</v>
      </c>
      <c r="AG76" s="160">
        <v>0</v>
      </c>
      <c r="AH76" s="1163">
        <v>0</v>
      </c>
      <c r="AI76" s="1189">
        <v>0</v>
      </c>
      <c r="AJ76" s="516">
        <v>0</v>
      </c>
      <c r="AK76" s="1184">
        <v>0</v>
      </c>
      <c r="AL76" s="1215">
        <v>0</v>
      </c>
      <c r="AM76" s="161">
        <v>36</v>
      </c>
      <c r="AN76" s="158">
        <v>36</v>
      </c>
      <c r="AO76" s="1208">
        <v>12</v>
      </c>
      <c r="AP76" s="1232">
        <v>0</v>
      </c>
      <c r="AQ76"/>
      <c r="AR76" s="1534"/>
      <c r="AS76" s="540"/>
      <c r="AT76" s="155"/>
      <c r="AU76" s="638"/>
      <c r="AV76" s="212"/>
    </row>
    <row r="77" spans="1:101" s="114" customFormat="1" ht="27.65" customHeight="1" x14ac:dyDescent="0.35">
      <c r="A77" s="116"/>
      <c r="B77" s="272" t="s">
        <v>658</v>
      </c>
      <c r="C77" s="302" t="s">
        <v>621</v>
      </c>
      <c r="D77" s="303" t="s">
        <v>659</v>
      </c>
      <c r="E77" s="384" t="s">
        <v>1558</v>
      </c>
      <c r="F77" s="274" t="s">
        <v>631</v>
      </c>
      <c r="G77" s="274"/>
      <c r="H77" s="274"/>
      <c r="I77" s="1487" t="s">
        <v>1566</v>
      </c>
      <c r="J77" s="275">
        <v>0.86</v>
      </c>
      <c r="K77" s="276" t="s">
        <v>55</v>
      </c>
      <c r="L77" s="276" t="s">
        <v>1695</v>
      </c>
      <c r="M77" s="825"/>
      <c r="N77" s="277" t="s">
        <v>42</v>
      </c>
      <c r="O77" s="1140">
        <v>293</v>
      </c>
      <c r="P77" s="530" t="s">
        <v>642</v>
      </c>
      <c r="Q77" s="399" t="s">
        <v>1660</v>
      </c>
      <c r="R77" s="399" t="s">
        <v>1698</v>
      </c>
      <c r="S77" s="824" t="s">
        <v>625</v>
      </c>
      <c r="T77" s="279" t="s">
        <v>637</v>
      </c>
      <c r="U77" s="1145" t="s">
        <v>627</v>
      </c>
      <c r="V77" s="277" t="s">
        <v>75</v>
      </c>
      <c r="W77" s="824">
        <v>25</v>
      </c>
      <c r="X77" s="824"/>
      <c r="Y77" s="278">
        <v>25</v>
      </c>
      <c r="Z77" s="278"/>
      <c r="AA77" s="278">
        <v>0</v>
      </c>
      <c r="AB77" s="278">
        <v>25</v>
      </c>
      <c r="AC77" s="277">
        <v>0</v>
      </c>
      <c r="AD77" s="277"/>
      <c r="AE77" s="1435">
        <f t="shared" si="2"/>
        <v>25</v>
      </c>
      <c r="AF77" s="1162">
        <v>0</v>
      </c>
      <c r="AG77" s="160">
        <v>0</v>
      </c>
      <c r="AH77" s="1163">
        <v>0</v>
      </c>
      <c r="AI77" s="1189">
        <v>0</v>
      </c>
      <c r="AJ77" s="516">
        <v>0</v>
      </c>
      <c r="AK77" s="1184">
        <v>0</v>
      </c>
      <c r="AL77" s="1215">
        <v>25</v>
      </c>
      <c r="AM77" s="161">
        <v>0</v>
      </c>
      <c r="AN77" s="158">
        <v>0</v>
      </c>
      <c r="AO77" s="1208">
        <v>0</v>
      </c>
      <c r="AP77" s="1232">
        <v>0</v>
      </c>
      <c r="AQ77"/>
      <c r="AR77" s="1534"/>
      <c r="AS77" s="540"/>
      <c r="AT77" s="155"/>
      <c r="AU77" s="638"/>
      <c r="AV77" s="212"/>
    </row>
    <row r="78" spans="1:101" s="114" customFormat="1" ht="27.65" customHeight="1" x14ac:dyDescent="0.35">
      <c r="A78" s="116"/>
      <c r="B78" s="272" t="s">
        <v>660</v>
      </c>
      <c r="C78" s="302" t="s">
        <v>621</v>
      </c>
      <c r="D78" s="303" t="s">
        <v>661</v>
      </c>
      <c r="E78" s="393" t="s">
        <v>1558</v>
      </c>
      <c r="F78" s="274" t="s">
        <v>631</v>
      </c>
      <c r="G78" s="274"/>
      <c r="H78" s="274"/>
      <c r="I78" s="1487" t="s">
        <v>1566</v>
      </c>
      <c r="J78" s="275">
        <v>1.24</v>
      </c>
      <c r="K78" s="276" t="s">
        <v>55</v>
      </c>
      <c r="L78" s="276" t="s">
        <v>1695</v>
      </c>
      <c r="M78" s="825"/>
      <c r="N78" s="277" t="s">
        <v>42</v>
      </c>
      <c r="O78" s="1140">
        <v>293</v>
      </c>
      <c r="P78" s="530" t="s">
        <v>642</v>
      </c>
      <c r="Q78" s="399" t="s">
        <v>1660</v>
      </c>
      <c r="R78" s="399" t="s">
        <v>1698</v>
      </c>
      <c r="S78" s="824" t="s">
        <v>625</v>
      </c>
      <c r="T78" s="279" t="s">
        <v>637</v>
      </c>
      <c r="U78" s="1145" t="s">
        <v>627</v>
      </c>
      <c r="V78" s="277" t="s">
        <v>75</v>
      </c>
      <c r="W78" s="824">
        <v>36</v>
      </c>
      <c r="X78" s="824"/>
      <c r="Y78" s="278">
        <v>36</v>
      </c>
      <c r="Z78" s="278"/>
      <c r="AA78" s="278">
        <v>0</v>
      </c>
      <c r="AB78" s="278">
        <v>36</v>
      </c>
      <c r="AC78" s="277">
        <v>0</v>
      </c>
      <c r="AD78" s="277"/>
      <c r="AE78" s="1435">
        <f t="shared" si="2"/>
        <v>36</v>
      </c>
      <c r="AF78" s="1162">
        <v>0</v>
      </c>
      <c r="AG78" s="160">
        <v>0</v>
      </c>
      <c r="AH78" s="1163">
        <v>0</v>
      </c>
      <c r="AI78" s="1189">
        <v>0</v>
      </c>
      <c r="AJ78" s="516">
        <v>0</v>
      </c>
      <c r="AK78" s="1184">
        <v>0</v>
      </c>
      <c r="AL78" s="1215">
        <v>36</v>
      </c>
      <c r="AM78" s="161">
        <v>0</v>
      </c>
      <c r="AN78" s="158">
        <v>0</v>
      </c>
      <c r="AO78" s="1208">
        <v>0</v>
      </c>
      <c r="AP78" s="1232">
        <v>0</v>
      </c>
      <c r="AQ78"/>
      <c r="AR78" s="1534"/>
      <c r="AS78" s="540"/>
      <c r="AT78" s="155"/>
      <c r="AU78" s="638"/>
      <c r="AV78" s="212"/>
    </row>
    <row r="79" spans="1:101" s="165" customFormat="1" ht="27.65" customHeight="1" x14ac:dyDescent="0.35">
      <c r="A79" s="166"/>
      <c r="B79" s="272" t="s">
        <v>662</v>
      </c>
      <c r="C79" s="302" t="s">
        <v>621</v>
      </c>
      <c r="D79" s="303" t="s">
        <v>663</v>
      </c>
      <c r="E79" s="303" t="s">
        <v>1558</v>
      </c>
      <c r="F79" s="274" t="s">
        <v>631</v>
      </c>
      <c r="G79" s="274"/>
      <c r="H79" s="274"/>
      <c r="I79" s="1487" t="s">
        <v>1566</v>
      </c>
      <c r="J79" s="275">
        <v>2.73</v>
      </c>
      <c r="K79" s="276" t="s">
        <v>55</v>
      </c>
      <c r="L79" s="276" t="s">
        <v>1695</v>
      </c>
      <c r="M79" s="825"/>
      <c r="N79" s="277" t="s">
        <v>42</v>
      </c>
      <c r="O79" s="1140">
        <v>292</v>
      </c>
      <c r="P79" s="530" t="s">
        <v>624</v>
      </c>
      <c r="Q79" s="399" t="s">
        <v>1660</v>
      </c>
      <c r="R79" s="399" t="s">
        <v>1698</v>
      </c>
      <c r="S79" s="824" t="s">
        <v>625</v>
      </c>
      <c r="T79" s="279" t="s">
        <v>637</v>
      </c>
      <c r="U79" s="1145" t="s">
        <v>627</v>
      </c>
      <c r="V79" s="277" t="s">
        <v>75</v>
      </c>
      <c r="W79" s="824">
        <v>79</v>
      </c>
      <c r="X79" s="824"/>
      <c r="Y79" s="278">
        <v>79</v>
      </c>
      <c r="Z79" s="278"/>
      <c r="AA79" s="278">
        <v>0</v>
      </c>
      <c r="AB79" s="278">
        <v>79</v>
      </c>
      <c r="AC79" s="277">
        <v>0</v>
      </c>
      <c r="AD79" s="277"/>
      <c r="AE79" s="1435">
        <f t="shared" si="2"/>
        <v>79</v>
      </c>
      <c r="AF79" s="1162">
        <v>0</v>
      </c>
      <c r="AG79" s="160">
        <v>0</v>
      </c>
      <c r="AH79" s="1163">
        <v>0</v>
      </c>
      <c r="AI79" s="1189">
        <v>0</v>
      </c>
      <c r="AJ79" s="516">
        <v>0</v>
      </c>
      <c r="AK79" s="1184">
        <v>0</v>
      </c>
      <c r="AL79" s="1215">
        <v>0</v>
      </c>
      <c r="AM79" s="161">
        <v>36</v>
      </c>
      <c r="AN79" s="158">
        <v>36</v>
      </c>
      <c r="AO79" s="1208">
        <v>7</v>
      </c>
      <c r="AP79" s="1232">
        <v>0</v>
      </c>
      <c r="AQ79"/>
      <c r="AR79" s="1534"/>
      <c r="AS79" s="540"/>
      <c r="AT79" s="155"/>
      <c r="AU79" s="638"/>
      <c r="AV79" s="212"/>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row>
    <row r="80" spans="1:101" s="165" customFormat="1" ht="27.65" customHeight="1" x14ac:dyDescent="0.35">
      <c r="A80" s="166"/>
      <c r="B80" s="272" t="s">
        <v>664</v>
      </c>
      <c r="C80" s="302" t="s">
        <v>621</v>
      </c>
      <c r="D80" s="303" t="s">
        <v>665</v>
      </c>
      <c r="E80" s="303" t="s">
        <v>1558</v>
      </c>
      <c r="F80" s="274" t="s">
        <v>631</v>
      </c>
      <c r="G80" s="274"/>
      <c r="H80" s="274"/>
      <c r="I80" s="1487" t="s">
        <v>1566</v>
      </c>
      <c r="J80" s="275">
        <v>4.47</v>
      </c>
      <c r="K80" s="276" t="s">
        <v>55</v>
      </c>
      <c r="L80" s="276" t="s">
        <v>1695</v>
      </c>
      <c r="M80" s="825"/>
      <c r="N80" s="277" t="s">
        <v>42</v>
      </c>
      <c r="O80" s="1140">
        <v>292</v>
      </c>
      <c r="P80" s="277" t="s">
        <v>624</v>
      </c>
      <c r="Q80" s="1144" t="s">
        <v>1660</v>
      </c>
      <c r="R80" s="399" t="s">
        <v>1698</v>
      </c>
      <c r="S80" s="824" t="s">
        <v>625</v>
      </c>
      <c r="T80" s="279" t="s">
        <v>637</v>
      </c>
      <c r="U80" s="1145" t="s">
        <v>627</v>
      </c>
      <c r="V80" s="277" t="s">
        <v>75</v>
      </c>
      <c r="W80" s="824">
        <v>129</v>
      </c>
      <c r="X80" s="1355"/>
      <c r="Y80" s="1375">
        <v>129</v>
      </c>
      <c r="Z80" s="1375"/>
      <c r="AA80" s="1375">
        <v>0</v>
      </c>
      <c r="AB80" s="1375">
        <v>129</v>
      </c>
      <c r="AC80" s="1487">
        <v>0</v>
      </c>
      <c r="AD80" s="1487"/>
      <c r="AE80" s="1371">
        <f t="shared" si="2"/>
        <v>129</v>
      </c>
      <c r="AF80" s="1382">
        <v>0</v>
      </c>
      <c r="AG80" s="1384">
        <v>0</v>
      </c>
      <c r="AH80" s="1386">
        <v>0</v>
      </c>
      <c r="AI80" s="1485">
        <v>0</v>
      </c>
      <c r="AJ80" s="1392">
        <v>0</v>
      </c>
      <c r="AK80" s="1394">
        <v>0</v>
      </c>
      <c r="AL80" s="1396">
        <v>0</v>
      </c>
      <c r="AM80" s="1390">
        <v>0</v>
      </c>
      <c r="AN80" s="1398">
        <v>36</v>
      </c>
      <c r="AO80" s="1400">
        <v>36</v>
      </c>
      <c r="AP80" s="1232">
        <v>57</v>
      </c>
      <c r="AQ80"/>
      <c r="AR80" s="1534"/>
      <c r="AS80" s="540"/>
      <c r="AT80" s="155"/>
      <c r="AU80" s="638"/>
      <c r="AV80" s="212"/>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row>
    <row r="81" spans="1:101" s="165" customFormat="1" ht="27.65" customHeight="1" x14ac:dyDescent="0.35">
      <c r="A81" s="166"/>
      <c r="B81" s="272" t="s">
        <v>666</v>
      </c>
      <c r="C81" s="302" t="s">
        <v>621</v>
      </c>
      <c r="D81" s="303" t="s">
        <v>667</v>
      </c>
      <c r="E81" s="303" t="s">
        <v>1558</v>
      </c>
      <c r="F81" s="274" t="s">
        <v>631</v>
      </c>
      <c r="G81" s="274"/>
      <c r="H81" s="274"/>
      <c r="I81" s="1487" t="s">
        <v>1566</v>
      </c>
      <c r="J81" s="275">
        <v>3.8</v>
      </c>
      <c r="K81" s="276" t="s">
        <v>55</v>
      </c>
      <c r="L81" s="276" t="s">
        <v>1695</v>
      </c>
      <c r="M81" s="825"/>
      <c r="N81" s="277" t="s">
        <v>42</v>
      </c>
      <c r="O81" s="1140">
        <v>292</v>
      </c>
      <c r="P81" s="277" t="s">
        <v>624</v>
      </c>
      <c r="Q81" s="1144" t="s">
        <v>1660</v>
      </c>
      <c r="R81" s="399" t="s">
        <v>1698</v>
      </c>
      <c r="S81" s="824" t="s">
        <v>625</v>
      </c>
      <c r="T81" s="279" t="s">
        <v>637</v>
      </c>
      <c r="U81" s="1145" t="s">
        <v>627</v>
      </c>
      <c r="V81" s="277" t="s">
        <v>75</v>
      </c>
      <c r="W81" s="824">
        <v>110</v>
      </c>
      <c r="X81" s="824"/>
      <c r="Y81" s="306">
        <v>110</v>
      </c>
      <c r="Z81" s="277"/>
      <c r="AA81" s="277">
        <v>0</v>
      </c>
      <c r="AB81" s="277">
        <v>110</v>
      </c>
      <c r="AC81" s="277">
        <v>0</v>
      </c>
      <c r="AD81" s="277"/>
      <c r="AE81" s="1437">
        <f t="shared" si="2"/>
        <v>110</v>
      </c>
      <c r="AF81" s="1158">
        <v>0</v>
      </c>
      <c r="AG81" s="156">
        <v>0</v>
      </c>
      <c r="AH81" s="1159">
        <v>0</v>
      </c>
      <c r="AI81" s="1187">
        <v>0</v>
      </c>
      <c r="AJ81" s="514">
        <v>0</v>
      </c>
      <c r="AK81" s="1195">
        <v>0</v>
      </c>
      <c r="AL81" s="1211">
        <v>0</v>
      </c>
      <c r="AM81" s="158">
        <v>0</v>
      </c>
      <c r="AN81" s="158">
        <v>36</v>
      </c>
      <c r="AO81" s="1222">
        <v>36</v>
      </c>
      <c r="AP81" s="1562">
        <v>38</v>
      </c>
      <c r="AQ81"/>
      <c r="AR81" s="1534"/>
      <c r="AS81" s="540"/>
      <c r="AT81" s="155"/>
      <c r="AU81" s="638"/>
      <c r="AV81" s="212"/>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row>
    <row r="82" spans="1:101" s="165" customFormat="1" ht="27.65" customHeight="1" x14ac:dyDescent="0.35">
      <c r="A82" s="166"/>
      <c r="B82" s="1452" t="s">
        <v>690</v>
      </c>
      <c r="C82" s="1453" t="s">
        <v>675</v>
      </c>
      <c r="D82" s="1454" t="s">
        <v>691</v>
      </c>
      <c r="E82" s="404" t="s">
        <v>1560</v>
      </c>
      <c r="F82" s="378" t="s">
        <v>692</v>
      </c>
      <c r="G82" s="378"/>
      <c r="H82" s="378"/>
      <c r="I82" s="1487" t="s">
        <v>1566</v>
      </c>
      <c r="J82" s="379"/>
      <c r="K82" s="405" t="s">
        <v>56</v>
      </c>
      <c r="L82" s="276" t="s">
        <v>1695</v>
      </c>
      <c r="M82" s="406"/>
      <c r="N82" s="380" t="s">
        <v>86</v>
      </c>
      <c r="O82" s="380">
        <v>312</v>
      </c>
      <c r="P82" s="380" t="s">
        <v>677</v>
      </c>
      <c r="Q82" s="407" t="s">
        <v>1659</v>
      </c>
      <c r="R82" s="279" t="s">
        <v>1684</v>
      </c>
      <c r="S82" s="380" t="s">
        <v>87</v>
      </c>
      <c r="T82" s="380" t="s">
        <v>693</v>
      </c>
      <c r="U82" s="289">
        <v>41016</v>
      </c>
      <c r="V82" s="405" t="s">
        <v>75</v>
      </c>
      <c r="W82" s="405">
        <v>71</v>
      </c>
      <c r="X82" s="405"/>
      <c r="Y82" s="405">
        <v>71</v>
      </c>
      <c r="Z82" s="405">
        <v>0</v>
      </c>
      <c r="AA82" s="405">
        <v>0</v>
      </c>
      <c r="AB82" s="405">
        <v>71</v>
      </c>
      <c r="AC82" s="380">
        <v>0</v>
      </c>
      <c r="AD82" s="380"/>
      <c r="AE82" s="1435">
        <f t="shared" si="2"/>
        <v>71</v>
      </c>
      <c r="AF82" s="1166">
        <v>0</v>
      </c>
      <c r="AG82" s="255">
        <v>0</v>
      </c>
      <c r="AH82" s="1167">
        <v>18</v>
      </c>
      <c r="AI82" s="1191">
        <v>24</v>
      </c>
      <c r="AJ82" s="832">
        <v>24</v>
      </c>
      <c r="AK82" s="1085">
        <v>5</v>
      </c>
      <c r="AL82" s="1223">
        <v>0</v>
      </c>
      <c r="AM82" s="256">
        <v>0</v>
      </c>
      <c r="AN82" s="256">
        <v>0</v>
      </c>
      <c r="AO82" s="1224">
        <v>0</v>
      </c>
      <c r="AP82" s="1563">
        <v>0</v>
      </c>
      <c r="AQ82"/>
      <c r="AR82" s="1534"/>
      <c r="AS82" s="540"/>
      <c r="AT82" s="155"/>
      <c r="AU82" s="638"/>
      <c r="AV82" s="212"/>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row>
    <row r="83" spans="1:101" s="165" customFormat="1" ht="27.65" customHeight="1" x14ac:dyDescent="0.35">
      <c r="A83" s="166"/>
      <c r="B83" s="1452" t="s">
        <v>694</v>
      </c>
      <c r="C83" s="1457" t="s">
        <v>695</v>
      </c>
      <c r="D83" s="1454" t="s">
        <v>696</v>
      </c>
      <c r="E83" s="404" t="s">
        <v>1560</v>
      </c>
      <c r="F83" s="378" t="s">
        <v>692</v>
      </c>
      <c r="G83" s="378"/>
      <c r="H83" s="378"/>
      <c r="I83" s="1487" t="s">
        <v>1566</v>
      </c>
      <c r="J83" s="379"/>
      <c r="K83" s="505" t="s">
        <v>56</v>
      </c>
      <c r="L83" s="276" t="s">
        <v>1695</v>
      </c>
      <c r="M83" s="406"/>
      <c r="N83" s="380" t="s">
        <v>86</v>
      </c>
      <c r="O83" s="380">
        <v>312</v>
      </c>
      <c r="P83" s="380" t="s">
        <v>677</v>
      </c>
      <c r="Q83" s="407" t="s">
        <v>1659</v>
      </c>
      <c r="R83" s="407" t="s">
        <v>1684</v>
      </c>
      <c r="S83" s="380" t="s">
        <v>87</v>
      </c>
      <c r="T83" s="380" t="s">
        <v>693</v>
      </c>
      <c r="U83" s="289">
        <v>41016</v>
      </c>
      <c r="V83" s="405" t="s">
        <v>75</v>
      </c>
      <c r="W83" s="405">
        <v>34</v>
      </c>
      <c r="X83" s="405"/>
      <c r="Y83" s="405">
        <v>34</v>
      </c>
      <c r="Z83" s="405">
        <v>0</v>
      </c>
      <c r="AA83" s="405">
        <v>0</v>
      </c>
      <c r="AB83" s="405">
        <v>34</v>
      </c>
      <c r="AC83" s="380">
        <v>0</v>
      </c>
      <c r="AD83" s="380"/>
      <c r="AE83" s="1435">
        <f t="shared" si="2"/>
        <v>34</v>
      </c>
      <c r="AF83" s="1166">
        <v>0</v>
      </c>
      <c r="AG83" s="255">
        <v>0</v>
      </c>
      <c r="AH83" s="1167">
        <v>0</v>
      </c>
      <c r="AI83" s="1191">
        <v>22</v>
      </c>
      <c r="AJ83" s="832">
        <v>12</v>
      </c>
      <c r="AK83" s="1085">
        <v>0</v>
      </c>
      <c r="AL83" s="1223">
        <v>0</v>
      </c>
      <c r="AM83" s="256">
        <v>0</v>
      </c>
      <c r="AN83" s="256">
        <v>0</v>
      </c>
      <c r="AO83" s="1224">
        <v>0</v>
      </c>
      <c r="AP83" s="1563">
        <v>0</v>
      </c>
      <c r="AQ83"/>
      <c r="AR83" s="1534"/>
      <c r="AS83" s="540"/>
      <c r="AT83" s="155"/>
      <c r="AU83" s="638"/>
      <c r="AV83" s="212"/>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row>
    <row r="84" spans="1:101" s="165" customFormat="1" ht="27.65" customHeight="1" x14ac:dyDescent="0.35">
      <c r="A84" s="166"/>
      <c r="B84" s="1452" t="s">
        <v>697</v>
      </c>
      <c r="C84" s="1458" t="s">
        <v>695</v>
      </c>
      <c r="D84" s="1454" t="s">
        <v>698</v>
      </c>
      <c r="E84" s="404" t="s">
        <v>1560</v>
      </c>
      <c r="F84" s="378" t="s">
        <v>692</v>
      </c>
      <c r="G84" s="846"/>
      <c r="H84" s="846"/>
      <c r="I84" s="1487" t="s">
        <v>1566</v>
      </c>
      <c r="J84" s="413"/>
      <c r="K84" s="505" t="s">
        <v>56</v>
      </c>
      <c r="L84" s="276" t="s">
        <v>1695</v>
      </c>
      <c r="M84" s="304"/>
      <c r="N84" s="277" t="s">
        <v>86</v>
      </c>
      <c r="O84" s="277">
        <v>312</v>
      </c>
      <c r="P84" s="380" t="s">
        <v>677</v>
      </c>
      <c r="Q84" s="407" t="s">
        <v>1659</v>
      </c>
      <c r="R84" s="407" t="s">
        <v>1684</v>
      </c>
      <c r="S84" s="277" t="s">
        <v>699</v>
      </c>
      <c r="T84" s="277" t="s">
        <v>693</v>
      </c>
      <c r="U84" s="285">
        <v>41016</v>
      </c>
      <c r="V84" s="278" t="s">
        <v>75</v>
      </c>
      <c r="W84" s="278">
        <v>92</v>
      </c>
      <c r="X84" s="278"/>
      <c r="Y84" s="278">
        <v>92</v>
      </c>
      <c r="Z84" s="278">
        <v>0</v>
      </c>
      <c r="AA84" s="278">
        <v>17</v>
      </c>
      <c r="AB84" s="278">
        <v>75</v>
      </c>
      <c r="AC84" s="277">
        <v>0</v>
      </c>
      <c r="AD84" s="530"/>
      <c r="AE84" s="1435">
        <v>92</v>
      </c>
      <c r="AF84" s="1162">
        <v>0</v>
      </c>
      <c r="AG84" s="160">
        <v>0</v>
      </c>
      <c r="AH84" s="1163">
        <v>0</v>
      </c>
      <c r="AI84" s="1189">
        <v>0</v>
      </c>
      <c r="AJ84" s="516">
        <v>0</v>
      </c>
      <c r="AK84" s="1184">
        <v>0</v>
      </c>
      <c r="AL84" s="1211">
        <v>12</v>
      </c>
      <c r="AM84" s="158">
        <v>30</v>
      </c>
      <c r="AN84" s="158">
        <v>30</v>
      </c>
      <c r="AO84" s="1208">
        <v>20</v>
      </c>
      <c r="AP84" s="1232">
        <v>0</v>
      </c>
      <c r="AQ84"/>
      <c r="AR84" s="1534"/>
      <c r="AS84" s="540"/>
      <c r="AT84" s="155"/>
      <c r="AU84" s="638"/>
      <c r="AV84" s="212"/>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row>
    <row r="85" spans="1:101" s="165" customFormat="1" ht="27.65" customHeight="1" x14ac:dyDescent="0.35">
      <c r="A85" s="177"/>
      <c r="B85" s="1452" t="s">
        <v>706</v>
      </c>
      <c r="C85" s="1459" t="s">
        <v>707</v>
      </c>
      <c r="D85" s="1454" t="s">
        <v>708</v>
      </c>
      <c r="E85" s="404" t="s">
        <v>1560</v>
      </c>
      <c r="F85" s="378" t="s">
        <v>463</v>
      </c>
      <c r="G85" s="846"/>
      <c r="H85" s="846"/>
      <c r="I85" s="1487" t="s">
        <v>1566</v>
      </c>
      <c r="J85" s="413">
        <v>3.25</v>
      </c>
      <c r="K85" s="405" t="s">
        <v>56</v>
      </c>
      <c r="L85" s="276" t="s">
        <v>1695</v>
      </c>
      <c r="M85" s="406"/>
      <c r="N85" s="380" t="s">
        <v>86</v>
      </c>
      <c r="O85" s="380">
        <v>312</v>
      </c>
      <c r="P85" s="380" t="s">
        <v>677</v>
      </c>
      <c r="Q85" s="407" t="s">
        <v>1659</v>
      </c>
      <c r="R85" s="407" t="s">
        <v>1731</v>
      </c>
      <c r="S85" s="380" t="s">
        <v>87</v>
      </c>
      <c r="T85" s="407" t="s">
        <v>1727</v>
      </c>
      <c r="U85" s="289">
        <v>41016</v>
      </c>
      <c r="V85" s="278" t="s">
        <v>75</v>
      </c>
      <c r="W85" s="278">
        <v>109</v>
      </c>
      <c r="X85" s="278"/>
      <c r="Y85" s="278">
        <v>109</v>
      </c>
      <c r="Z85" s="278">
        <v>0</v>
      </c>
      <c r="AA85" s="278">
        <v>0</v>
      </c>
      <c r="AB85" s="278">
        <v>109</v>
      </c>
      <c r="AC85" s="277">
        <v>0</v>
      </c>
      <c r="AD85" s="530"/>
      <c r="AE85" s="1435">
        <v>109</v>
      </c>
      <c r="AF85" s="1162">
        <v>0</v>
      </c>
      <c r="AG85" s="160">
        <v>7</v>
      </c>
      <c r="AH85" s="1163">
        <v>20</v>
      </c>
      <c r="AI85" s="1189">
        <v>20</v>
      </c>
      <c r="AJ85" s="516">
        <v>20</v>
      </c>
      <c r="AK85" s="1184">
        <v>20</v>
      </c>
      <c r="AL85" s="1211">
        <v>20</v>
      </c>
      <c r="AM85" s="158">
        <v>2</v>
      </c>
      <c r="AN85" s="158">
        <v>0</v>
      </c>
      <c r="AO85" s="1208">
        <v>0</v>
      </c>
      <c r="AP85" s="1232">
        <v>0</v>
      </c>
      <c r="AQ85"/>
      <c r="AR85" s="1534"/>
      <c r="AS85" s="540"/>
      <c r="AT85" s="155"/>
      <c r="AU85" s="638"/>
      <c r="AV85" s="212"/>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row>
    <row r="86" spans="1:101" s="165" customFormat="1" ht="30" customHeight="1" x14ac:dyDescent="0.35">
      <c r="A86" s="177"/>
      <c r="B86" s="1455" t="s">
        <v>709</v>
      </c>
      <c r="C86" s="1460" t="s">
        <v>707</v>
      </c>
      <c r="D86" s="1361" t="s">
        <v>710</v>
      </c>
      <c r="E86" s="404" t="s">
        <v>1560</v>
      </c>
      <c r="F86" s="274" t="s">
        <v>334</v>
      </c>
      <c r="G86" s="847"/>
      <c r="H86" s="847"/>
      <c r="I86" s="1487" t="s">
        <v>1566</v>
      </c>
      <c r="J86" s="411">
        <v>4.13</v>
      </c>
      <c r="K86" s="278" t="s">
        <v>56</v>
      </c>
      <c r="L86" s="276" t="s">
        <v>1695</v>
      </c>
      <c r="M86" s="304"/>
      <c r="N86" s="277" t="s">
        <v>86</v>
      </c>
      <c r="O86" s="277">
        <v>312</v>
      </c>
      <c r="P86" s="277" t="s">
        <v>677</v>
      </c>
      <c r="Q86" s="407" t="s">
        <v>1659</v>
      </c>
      <c r="R86" s="279" t="s">
        <v>1670</v>
      </c>
      <c r="S86" s="277" t="s">
        <v>87</v>
      </c>
      <c r="T86" s="279" t="s">
        <v>711</v>
      </c>
      <c r="U86" s="285" t="s">
        <v>712</v>
      </c>
      <c r="V86" s="278" t="s">
        <v>75</v>
      </c>
      <c r="W86" s="278">
        <v>113</v>
      </c>
      <c r="X86" s="278"/>
      <c r="Y86" s="278">
        <v>113</v>
      </c>
      <c r="Z86" s="278">
        <v>0</v>
      </c>
      <c r="AA86" s="278">
        <v>0</v>
      </c>
      <c r="AB86" s="278">
        <v>113</v>
      </c>
      <c r="AC86" s="277">
        <v>0</v>
      </c>
      <c r="AD86" s="530"/>
      <c r="AE86" s="1435">
        <f>W86-AC86</f>
        <v>113</v>
      </c>
      <c r="AF86" s="1162">
        <v>39</v>
      </c>
      <c r="AG86" s="160">
        <v>30</v>
      </c>
      <c r="AH86" s="1163">
        <v>30</v>
      </c>
      <c r="AI86" s="1189">
        <v>14</v>
      </c>
      <c r="AJ86" s="516">
        <v>0</v>
      </c>
      <c r="AK86" s="1184">
        <v>0</v>
      </c>
      <c r="AL86" s="1211">
        <v>0</v>
      </c>
      <c r="AM86" s="158">
        <v>0</v>
      </c>
      <c r="AN86" s="158">
        <v>0</v>
      </c>
      <c r="AO86" s="1208">
        <v>0</v>
      </c>
      <c r="AP86" s="1232">
        <v>0</v>
      </c>
      <c r="AQ86"/>
      <c r="AR86" s="1534"/>
      <c r="AT86" s="155"/>
      <c r="AU86" s="638"/>
      <c r="AV86" s="212"/>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row>
    <row r="87" spans="1:101" s="165" customFormat="1" ht="34.5" customHeight="1" x14ac:dyDescent="0.35">
      <c r="A87" s="177"/>
      <c r="B87" s="1455" t="s">
        <v>709</v>
      </c>
      <c r="C87" s="1460" t="s">
        <v>707</v>
      </c>
      <c r="D87" s="1361" t="s">
        <v>714</v>
      </c>
      <c r="E87" s="404" t="s">
        <v>1560</v>
      </c>
      <c r="F87" s="274" t="s">
        <v>692</v>
      </c>
      <c r="G87" s="848"/>
      <c r="H87" s="848"/>
      <c r="I87" s="1487" t="s">
        <v>1566</v>
      </c>
      <c r="J87" s="819">
        <v>1.4</v>
      </c>
      <c r="K87" s="278" t="s">
        <v>56</v>
      </c>
      <c r="L87" s="276" t="s">
        <v>1695</v>
      </c>
      <c r="M87" s="304"/>
      <c r="N87" s="277" t="s">
        <v>86</v>
      </c>
      <c r="O87" s="277">
        <v>312</v>
      </c>
      <c r="P87" s="277" t="s">
        <v>677</v>
      </c>
      <c r="Q87" s="407" t="s">
        <v>1659</v>
      </c>
      <c r="R87" s="279" t="s">
        <v>1670</v>
      </c>
      <c r="S87" s="277" t="s">
        <v>87</v>
      </c>
      <c r="T87" s="279" t="s">
        <v>693</v>
      </c>
      <c r="U87" s="285">
        <v>41016</v>
      </c>
      <c r="V87" s="278" t="s">
        <v>75</v>
      </c>
      <c r="W87" s="278">
        <v>64</v>
      </c>
      <c r="X87" s="278"/>
      <c r="Y87" s="278">
        <v>0</v>
      </c>
      <c r="Z87" s="278">
        <v>64</v>
      </c>
      <c r="AA87" s="278">
        <v>0</v>
      </c>
      <c r="AB87" s="278">
        <v>64</v>
      </c>
      <c r="AC87" s="277">
        <v>0</v>
      </c>
      <c r="AD87" s="530"/>
      <c r="AE87" s="1435">
        <v>64</v>
      </c>
      <c r="AF87" s="1162">
        <v>0</v>
      </c>
      <c r="AG87" s="160">
        <v>0</v>
      </c>
      <c r="AH87" s="1163">
        <v>0</v>
      </c>
      <c r="AI87" s="1189">
        <v>17</v>
      </c>
      <c r="AJ87" s="516">
        <v>30</v>
      </c>
      <c r="AK87" s="1184">
        <v>17</v>
      </c>
      <c r="AL87" s="1211">
        <v>0</v>
      </c>
      <c r="AM87" s="158">
        <v>0</v>
      </c>
      <c r="AN87" s="158">
        <v>0</v>
      </c>
      <c r="AO87" s="1208">
        <v>0</v>
      </c>
      <c r="AP87" s="1232">
        <v>0</v>
      </c>
      <c r="AQ87"/>
      <c r="AR87" s="1534"/>
      <c r="AS87" s="540"/>
      <c r="AT87" s="155"/>
      <c r="AU87" s="638"/>
      <c r="AV87" s="212"/>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row>
    <row r="88" spans="1:101" s="165" customFormat="1" ht="37.5" customHeight="1" x14ac:dyDescent="0.35">
      <c r="A88" s="177"/>
      <c r="B88" s="1452" t="s">
        <v>715</v>
      </c>
      <c r="C88" s="1461" t="s">
        <v>716</v>
      </c>
      <c r="D88" s="1454" t="s">
        <v>717</v>
      </c>
      <c r="E88" s="404" t="s">
        <v>1560</v>
      </c>
      <c r="F88" s="378" t="s">
        <v>692</v>
      </c>
      <c r="G88" s="849"/>
      <c r="H88" s="849"/>
      <c r="I88" s="1487" t="s">
        <v>1566</v>
      </c>
      <c r="J88" s="417">
        <v>7.43</v>
      </c>
      <c r="K88" s="405" t="s">
        <v>56</v>
      </c>
      <c r="L88" s="276" t="s">
        <v>1695</v>
      </c>
      <c r="M88" s="406"/>
      <c r="N88" s="380" t="s">
        <v>86</v>
      </c>
      <c r="O88" s="380">
        <v>311</v>
      </c>
      <c r="P88" s="407" t="s">
        <v>718</v>
      </c>
      <c r="Q88" s="407" t="s">
        <v>1659</v>
      </c>
      <c r="R88" s="407" t="s">
        <v>1684</v>
      </c>
      <c r="S88" s="380" t="s">
        <v>87</v>
      </c>
      <c r="T88" s="380" t="s">
        <v>693</v>
      </c>
      <c r="U88" s="289">
        <v>41016</v>
      </c>
      <c r="V88" s="405" t="s">
        <v>75</v>
      </c>
      <c r="W88" s="405">
        <v>196</v>
      </c>
      <c r="X88" s="405"/>
      <c r="Y88" s="405">
        <v>196</v>
      </c>
      <c r="Z88" s="405">
        <v>0</v>
      </c>
      <c r="AA88" s="405">
        <v>0</v>
      </c>
      <c r="AB88" s="405">
        <v>196</v>
      </c>
      <c r="AC88" s="380">
        <v>0</v>
      </c>
      <c r="AD88" s="851"/>
      <c r="AE88" s="1438">
        <v>196</v>
      </c>
      <c r="AF88" s="1166">
        <v>0</v>
      </c>
      <c r="AG88" s="255">
        <v>0</v>
      </c>
      <c r="AH88" s="1167">
        <v>0</v>
      </c>
      <c r="AI88" s="1191">
        <v>0</v>
      </c>
      <c r="AJ88" s="832">
        <v>0</v>
      </c>
      <c r="AK88" s="1085">
        <v>12</v>
      </c>
      <c r="AL88" s="1211">
        <v>42</v>
      </c>
      <c r="AM88" s="158">
        <v>60</v>
      </c>
      <c r="AN88" s="158">
        <v>60</v>
      </c>
      <c r="AO88" s="1208">
        <v>22</v>
      </c>
      <c r="AP88" s="1563">
        <v>0</v>
      </c>
      <c r="AQ88"/>
      <c r="AR88" s="1534"/>
      <c r="AS88" s="540"/>
      <c r="AT88" s="155"/>
      <c r="AU88" s="638"/>
      <c r="AV88" s="212"/>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row>
    <row r="89" spans="1:101" s="165" customFormat="1" ht="34.5" customHeight="1" x14ac:dyDescent="0.35">
      <c r="A89" s="177"/>
      <c r="B89" s="1452" t="s">
        <v>719</v>
      </c>
      <c r="C89" s="1461" t="s">
        <v>716</v>
      </c>
      <c r="D89" s="1454" t="s">
        <v>720</v>
      </c>
      <c r="E89" s="404" t="s">
        <v>1560</v>
      </c>
      <c r="F89" s="378" t="s">
        <v>692</v>
      </c>
      <c r="G89" s="846"/>
      <c r="H89" s="846"/>
      <c r="I89" s="1487" t="s">
        <v>1566</v>
      </c>
      <c r="J89" s="413">
        <v>2.69</v>
      </c>
      <c r="K89" s="405" t="s">
        <v>56</v>
      </c>
      <c r="L89" s="276" t="s">
        <v>1695</v>
      </c>
      <c r="M89" s="406"/>
      <c r="N89" s="380" t="s">
        <v>86</v>
      </c>
      <c r="O89" s="380">
        <v>311</v>
      </c>
      <c r="P89" s="407" t="s">
        <v>718</v>
      </c>
      <c r="Q89" s="407" t="s">
        <v>1659</v>
      </c>
      <c r="R89" s="407" t="s">
        <v>1684</v>
      </c>
      <c r="S89" s="380" t="s">
        <v>87</v>
      </c>
      <c r="T89" s="380" t="s">
        <v>693</v>
      </c>
      <c r="U89" s="289">
        <v>41016</v>
      </c>
      <c r="V89" s="405" t="s">
        <v>75</v>
      </c>
      <c r="W89" s="278">
        <v>71</v>
      </c>
      <c r="X89" s="278"/>
      <c r="Y89" s="278">
        <v>71</v>
      </c>
      <c r="Z89" s="278">
        <v>0</v>
      </c>
      <c r="AA89" s="278">
        <v>0</v>
      </c>
      <c r="AB89" s="278">
        <v>71</v>
      </c>
      <c r="AC89" s="277">
        <v>0</v>
      </c>
      <c r="AD89" s="530"/>
      <c r="AE89" s="1435">
        <v>71</v>
      </c>
      <c r="AF89" s="1162">
        <v>0</v>
      </c>
      <c r="AG89" s="160">
        <v>0</v>
      </c>
      <c r="AH89" s="1163">
        <v>0</v>
      </c>
      <c r="AI89" s="1189">
        <v>0</v>
      </c>
      <c r="AJ89" s="516">
        <v>0</v>
      </c>
      <c r="AK89" s="1184">
        <v>15</v>
      </c>
      <c r="AL89" s="1211">
        <v>30</v>
      </c>
      <c r="AM89" s="158">
        <v>26</v>
      </c>
      <c r="AN89" s="158">
        <v>0</v>
      </c>
      <c r="AO89" s="1208">
        <v>0</v>
      </c>
      <c r="AP89" s="1232">
        <v>0</v>
      </c>
      <c r="AQ89"/>
      <c r="AR89" s="1534"/>
      <c r="AS89" s="540"/>
      <c r="AT89" s="155"/>
      <c r="AU89" s="638"/>
      <c r="AV89" s="212"/>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row>
    <row r="90" spans="1:101" s="165" customFormat="1" ht="36" customHeight="1" x14ac:dyDescent="0.35">
      <c r="A90" s="177"/>
      <c r="B90" s="1452" t="s">
        <v>721</v>
      </c>
      <c r="C90" s="1461" t="s">
        <v>716</v>
      </c>
      <c r="D90" s="1454" t="s">
        <v>722</v>
      </c>
      <c r="E90" s="404" t="s">
        <v>1560</v>
      </c>
      <c r="F90" s="378" t="s">
        <v>692</v>
      </c>
      <c r="G90" s="425"/>
      <c r="H90" s="425"/>
      <c r="I90" s="1487" t="s">
        <v>1566</v>
      </c>
      <c r="J90" s="1512">
        <v>5.0999999999999996</v>
      </c>
      <c r="K90" s="405" t="s">
        <v>56</v>
      </c>
      <c r="L90" s="276" t="s">
        <v>1695</v>
      </c>
      <c r="M90" s="406"/>
      <c r="N90" s="380" t="s">
        <v>86</v>
      </c>
      <c r="O90" s="380">
        <v>311</v>
      </c>
      <c r="P90" s="407" t="s">
        <v>718</v>
      </c>
      <c r="Q90" s="407" t="s">
        <v>1659</v>
      </c>
      <c r="R90" s="407" t="s">
        <v>1684</v>
      </c>
      <c r="S90" s="380" t="s">
        <v>87</v>
      </c>
      <c r="T90" s="380" t="s">
        <v>693</v>
      </c>
      <c r="U90" s="289">
        <v>41016</v>
      </c>
      <c r="V90" s="405" t="s">
        <v>75</v>
      </c>
      <c r="W90" s="278">
        <v>112</v>
      </c>
      <c r="X90" s="278"/>
      <c r="Y90" s="278">
        <v>112</v>
      </c>
      <c r="Z90" s="278">
        <v>0</v>
      </c>
      <c r="AA90" s="278">
        <v>0</v>
      </c>
      <c r="AB90" s="278">
        <v>112</v>
      </c>
      <c r="AC90" s="277">
        <v>0</v>
      </c>
      <c r="AD90" s="530"/>
      <c r="AE90" s="1435">
        <f>W90-AC90</f>
        <v>112</v>
      </c>
      <c r="AF90" s="1162">
        <v>0</v>
      </c>
      <c r="AG90" s="160">
        <v>0</v>
      </c>
      <c r="AH90" s="1163">
        <v>10</v>
      </c>
      <c r="AI90" s="1189">
        <v>44</v>
      </c>
      <c r="AJ90" s="516">
        <v>30</v>
      </c>
      <c r="AK90" s="1184">
        <v>28</v>
      </c>
      <c r="AL90" s="1211">
        <v>0</v>
      </c>
      <c r="AM90" s="158">
        <v>0</v>
      </c>
      <c r="AN90" s="158">
        <v>0</v>
      </c>
      <c r="AO90" s="1208">
        <v>0</v>
      </c>
      <c r="AP90" s="1232">
        <v>0</v>
      </c>
      <c r="AQ90"/>
      <c r="AR90" s="1534"/>
      <c r="AS90" s="540"/>
      <c r="AT90" s="155"/>
      <c r="AU90" s="638"/>
      <c r="AV90" s="212"/>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row>
    <row r="91" spans="1:101" s="165" customFormat="1" ht="35.25" customHeight="1" x14ac:dyDescent="0.35">
      <c r="A91" s="177"/>
      <c r="B91" s="1452" t="s">
        <v>723</v>
      </c>
      <c r="C91" s="1461" t="s">
        <v>716</v>
      </c>
      <c r="D91" s="1454" t="s">
        <v>724</v>
      </c>
      <c r="E91" s="404" t="s">
        <v>1560</v>
      </c>
      <c r="F91" s="378" t="s">
        <v>692</v>
      </c>
      <c r="G91" s="846"/>
      <c r="H91" s="846"/>
      <c r="I91" s="1487" t="s">
        <v>1566</v>
      </c>
      <c r="J91" s="413">
        <v>2.93</v>
      </c>
      <c r="K91" s="405" t="s">
        <v>56</v>
      </c>
      <c r="L91" s="276" t="s">
        <v>1695</v>
      </c>
      <c r="M91" s="406"/>
      <c r="N91" s="380" t="s">
        <v>86</v>
      </c>
      <c r="O91" s="380">
        <v>311</v>
      </c>
      <c r="P91" s="407" t="s">
        <v>718</v>
      </c>
      <c r="Q91" s="407" t="s">
        <v>1659</v>
      </c>
      <c r="R91" s="407" t="s">
        <v>1684</v>
      </c>
      <c r="S91" s="380" t="s">
        <v>87</v>
      </c>
      <c r="T91" s="380" t="s">
        <v>693</v>
      </c>
      <c r="U91" s="289">
        <v>41016</v>
      </c>
      <c r="V91" s="405" t="s">
        <v>75</v>
      </c>
      <c r="W91" s="278">
        <v>80</v>
      </c>
      <c r="X91" s="278"/>
      <c r="Y91" s="278">
        <v>80</v>
      </c>
      <c r="Z91" s="278">
        <v>0</v>
      </c>
      <c r="AA91" s="278">
        <v>0</v>
      </c>
      <c r="AB91" s="278">
        <v>52</v>
      </c>
      <c r="AC91" s="277">
        <v>0</v>
      </c>
      <c r="AD91" s="530"/>
      <c r="AE91" s="1435">
        <v>52</v>
      </c>
      <c r="AF91" s="1162">
        <v>0</v>
      </c>
      <c r="AG91" s="160">
        <v>0</v>
      </c>
      <c r="AH91" s="1163">
        <v>0</v>
      </c>
      <c r="AI91" s="1189">
        <v>0</v>
      </c>
      <c r="AJ91" s="516">
        <v>0</v>
      </c>
      <c r="AK91" s="1184">
        <v>0</v>
      </c>
      <c r="AL91" s="1211">
        <v>0</v>
      </c>
      <c r="AM91" s="158">
        <v>12</v>
      </c>
      <c r="AN91" s="158">
        <v>10</v>
      </c>
      <c r="AO91" s="1208">
        <v>10</v>
      </c>
      <c r="AP91" s="1232">
        <v>20</v>
      </c>
      <c r="AQ91"/>
      <c r="AR91" s="1534"/>
      <c r="AS91" s="540"/>
      <c r="AT91" s="155"/>
      <c r="AU91" s="638"/>
      <c r="AV91" s="212"/>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row>
    <row r="92" spans="1:101" s="165" customFormat="1" ht="38.25" customHeight="1" x14ac:dyDescent="0.35">
      <c r="A92" s="177"/>
      <c r="B92" s="1452" t="s">
        <v>1503</v>
      </c>
      <c r="C92" s="1461" t="s">
        <v>716</v>
      </c>
      <c r="D92" s="1454" t="s">
        <v>724</v>
      </c>
      <c r="E92" s="404" t="s">
        <v>1560</v>
      </c>
      <c r="F92" s="378" t="s">
        <v>692</v>
      </c>
      <c r="G92" s="846"/>
      <c r="H92" s="846"/>
      <c r="I92" s="1487" t="s">
        <v>1566</v>
      </c>
      <c r="J92" s="413">
        <v>2.93</v>
      </c>
      <c r="K92" s="405" t="s">
        <v>56</v>
      </c>
      <c r="L92" s="276" t="s">
        <v>1695</v>
      </c>
      <c r="M92" s="406"/>
      <c r="N92" s="380" t="s">
        <v>86</v>
      </c>
      <c r="O92" s="380">
        <v>311</v>
      </c>
      <c r="P92" s="407" t="s">
        <v>718</v>
      </c>
      <c r="Q92" s="407" t="s">
        <v>1659</v>
      </c>
      <c r="R92" s="407" t="s">
        <v>1684</v>
      </c>
      <c r="S92" s="380" t="s">
        <v>87</v>
      </c>
      <c r="T92" s="380" t="s">
        <v>693</v>
      </c>
      <c r="U92" s="289">
        <v>41016</v>
      </c>
      <c r="V92" s="405" t="s">
        <v>75</v>
      </c>
      <c r="W92" s="278">
        <v>52</v>
      </c>
      <c r="X92" s="278"/>
      <c r="Y92" s="278">
        <v>52</v>
      </c>
      <c r="Z92" s="278"/>
      <c r="AA92" s="278">
        <v>80</v>
      </c>
      <c r="AB92" s="278"/>
      <c r="AC92" s="277">
        <v>0</v>
      </c>
      <c r="AD92" s="530"/>
      <c r="AE92" s="1439">
        <v>80</v>
      </c>
      <c r="AF92" s="1164">
        <v>0</v>
      </c>
      <c r="AG92" s="225">
        <v>0</v>
      </c>
      <c r="AH92" s="1165">
        <v>0</v>
      </c>
      <c r="AI92" s="1190">
        <v>0</v>
      </c>
      <c r="AJ92" s="517">
        <v>0</v>
      </c>
      <c r="AK92" s="1186">
        <v>0</v>
      </c>
      <c r="AL92" s="1213">
        <v>0</v>
      </c>
      <c r="AM92" s="228">
        <v>20</v>
      </c>
      <c r="AN92" s="228">
        <v>30</v>
      </c>
      <c r="AO92" s="1210">
        <v>30</v>
      </c>
      <c r="AP92" s="1555">
        <v>0</v>
      </c>
      <c r="AQ92"/>
      <c r="AR92" s="1534"/>
      <c r="AS92" s="540"/>
      <c r="AT92" s="155"/>
      <c r="AU92" s="638"/>
      <c r="AV92" s="212"/>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row>
    <row r="93" spans="1:101" s="165" customFormat="1" ht="36" customHeight="1" x14ac:dyDescent="0.35">
      <c r="A93" s="177"/>
      <c r="B93" s="1452" t="s">
        <v>725</v>
      </c>
      <c r="C93" s="1461" t="s">
        <v>716</v>
      </c>
      <c r="D93" s="1454" t="s">
        <v>726</v>
      </c>
      <c r="E93" s="404" t="s">
        <v>1560</v>
      </c>
      <c r="F93" s="378" t="s">
        <v>692</v>
      </c>
      <c r="G93" s="846"/>
      <c r="H93" s="846"/>
      <c r="I93" s="1487" t="s">
        <v>1566</v>
      </c>
      <c r="J93" s="413">
        <v>0.51</v>
      </c>
      <c r="K93" s="405" t="s">
        <v>56</v>
      </c>
      <c r="L93" s="276" t="s">
        <v>1695</v>
      </c>
      <c r="M93" s="406"/>
      <c r="N93" s="380" t="s">
        <v>86</v>
      </c>
      <c r="O93" s="380">
        <v>311</v>
      </c>
      <c r="P93" s="407" t="s">
        <v>718</v>
      </c>
      <c r="Q93" s="407" t="s">
        <v>1659</v>
      </c>
      <c r="R93" s="407" t="s">
        <v>1684</v>
      </c>
      <c r="S93" s="380" t="s">
        <v>87</v>
      </c>
      <c r="T93" s="380" t="s">
        <v>693</v>
      </c>
      <c r="U93" s="289">
        <v>41016</v>
      </c>
      <c r="V93" s="405" t="s">
        <v>75</v>
      </c>
      <c r="W93" s="405">
        <v>11</v>
      </c>
      <c r="X93" s="405"/>
      <c r="Y93" s="405">
        <v>11</v>
      </c>
      <c r="Z93" s="405">
        <v>0</v>
      </c>
      <c r="AA93" s="405">
        <v>0</v>
      </c>
      <c r="AB93" s="405">
        <v>11</v>
      </c>
      <c r="AC93" s="380">
        <v>0</v>
      </c>
      <c r="AD93" s="851"/>
      <c r="AE93" s="1438">
        <v>11</v>
      </c>
      <c r="AF93" s="1166">
        <v>0</v>
      </c>
      <c r="AG93" s="255">
        <v>0</v>
      </c>
      <c r="AH93" s="1167">
        <v>0</v>
      </c>
      <c r="AI93" s="1191">
        <v>11</v>
      </c>
      <c r="AJ93" s="832">
        <v>0</v>
      </c>
      <c r="AK93" s="1085">
        <v>0</v>
      </c>
      <c r="AL93" s="1223">
        <v>0</v>
      </c>
      <c r="AM93" s="256">
        <v>0</v>
      </c>
      <c r="AN93" s="256">
        <v>0</v>
      </c>
      <c r="AO93" s="1224">
        <v>0</v>
      </c>
      <c r="AP93" s="1563">
        <v>0</v>
      </c>
      <c r="AQ93"/>
      <c r="AR93" s="1534"/>
      <c r="AS93" s="540"/>
      <c r="AT93" s="155"/>
      <c r="AU93" s="638"/>
      <c r="AV93" s="212"/>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row>
    <row r="94" spans="1:101" s="165" customFormat="1" ht="29.25" customHeight="1" x14ac:dyDescent="0.35">
      <c r="A94" s="167"/>
      <c r="B94" s="1452" t="s">
        <v>727</v>
      </c>
      <c r="C94" s="1461" t="s">
        <v>716</v>
      </c>
      <c r="D94" s="1454" t="s">
        <v>728</v>
      </c>
      <c r="E94" s="404" t="s">
        <v>1560</v>
      </c>
      <c r="F94" s="378" t="s">
        <v>692</v>
      </c>
      <c r="G94" s="846"/>
      <c r="H94" s="846"/>
      <c r="I94" s="1487" t="s">
        <v>1566</v>
      </c>
      <c r="J94" s="413">
        <v>4.74</v>
      </c>
      <c r="K94" s="405" t="s">
        <v>56</v>
      </c>
      <c r="L94" s="276" t="s">
        <v>1695</v>
      </c>
      <c r="M94" s="406"/>
      <c r="N94" s="380" t="s">
        <v>86</v>
      </c>
      <c r="O94" s="380">
        <v>311</v>
      </c>
      <c r="P94" s="407" t="s">
        <v>718</v>
      </c>
      <c r="Q94" s="407" t="s">
        <v>1659</v>
      </c>
      <c r="R94" s="407" t="s">
        <v>1684</v>
      </c>
      <c r="S94" s="380" t="s">
        <v>87</v>
      </c>
      <c r="T94" s="380" t="s">
        <v>693</v>
      </c>
      <c r="U94" s="289">
        <v>41016</v>
      </c>
      <c r="V94" s="405" t="s">
        <v>75</v>
      </c>
      <c r="W94" s="278">
        <v>101</v>
      </c>
      <c r="X94" s="278"/>
      <c r="Y94" s="278">
        <v>101</v>
      </c>
      <c r="Z94" s="278">
        <v>0</v>
      </c>
      <c r="AA94" s="278">
        <v>0</v>
      </c>
      <c r="AB94" s="278">
        <v>101</v>
      </c>
      <c r="AC94" s="277">
        <v>0</v>
      </c>
      <c r="AD94" s="530"/>
      <c r="AE94" s="1435">
        <v>101</v>
      </c>
      <c r="AF94" s="1162">
        <v>0</v>
      </c>
      <c r="AG94" s="160">
        <v>0</v>
      </c>
      <c r="AH94" s="1163">
        <v>0</v>
      </c>
      <c r="AI94" s="1189">
        <v>25</v>
      </c>
      <c r="AJ94" s="516">
        <v>30</v>
      </c>
      <c r="AK94" s="1184">
        <v>30</v>
      </c>
      <c r="AL94" s="1211">
        <v>16</v>
      </c>
      <c r="AM94" s="158">
        <v>0</v>
      </c>
      <c r="AN94" s="158">
        <v>0</v>
      </c>
      <c r="AO94" s="1208">
        <v>0</v>
      </c>
      <c r="AP94" s="1232">
        <v>0</v>
      </c>
      <c r="AQ94"/>
      <c r="AR94" s="1534"/>
      <c r="AS94" s="540"/>
      <c r="AT94" s="155"/>
      <c r="AU94" s="638"/>
      <c r="AV94" s="212"/>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row>
    <row r="95" spans="1:101" s="165" customFormat="1" ht="33.75" customHeight="1" x14ac:dyDescent="0.35">
      <c r="B95" s="1452" t="s">
        <v>729</v>
      </c>
      <c r="C95" s="1461" t="s">
        <v>716</v>
      </c>
      <c r="D95" s="1454" t="s">
        <v>728</v>
      </c>
      <c r="E95" s="404" t="s">
        <v>1560</v>
      </c>
      <c r="F95" s="378" t="s">
        <v>692</v>
      </c>
      <c r="G95" s="846"/>
      <c r="H95" s="846"/>
      <c r="I95" s="1487" t="s">
        <v>1566</v>
      </c>
      <c r="J95" s="413">
        <v>4.74</v>
      </c>
      <c r="K95" s="405" t="s">
        <v>56</v>
      </c>
      <c r="L95" s="276" t="s">
        <v>1695</v>
      </c>
      <c r="M95" s="406"/>
      <c r="N95" s="380" t="s">
        <v>86</v>
      </c>
      <c r="O95" s="380">
        <v>311</v>
      </c>
      <c r="P95" s="407" t="s">
        <v>718</v>
      </c>
      <c r="Q95" s="407" t="s">
        <v>1659</v>
      </c>
      <c r="R95" s="407" t="s">
        <v>1684</v>
      </c>
      <c r="S95" s="380" t="s">
        <v>87</v>
      </c>
      <c r="T95" s="380" t="s">
        <v>693</v>
      </c>
      <c r="U95" s="289">
        <v>41016</v>
      </c>
      <c r="V95" s="405" t="s">
        <v>75</v>
      </c>
      <c r="W95" s="817">
        <v>34</v>
      </c>
      <c r="X95" s="817"/>
      <c r="Y95" s="817">
        <v>34</v>
      </c>
      <c r="Z95" s="817">
        <v>0</v>
      </c>
      <c r="AA95" s="817">
        <v>34</v>
      </c>
      <c r="AB95" s="817">
        <v>0</v>
      </c>
      <c r="AC95" s="818">
        <v>0</v>
      </c>
      <c r="AD95" s="852"/>
      <c r="AE95" s="1439">
        <f>W95-AC95</f>
        <v>34</v>
      </c>
      <c r="AF95" s="1164">
        <v>0</v>
      </c>
      <c r="AG95" s="225">
        <v>0</v>
      </c>
      <c r="AH95" s="1165">
        <v>0</v>
      </c>
      <c r="AI95" s="1190">
        <v>0</v>
      </c>
      <c r="AJ95" s="517">
        <v>12</v>
      </c>
      <c r="AK95" s="1186">
        <v>22</v>
      </c>
      <c r="AL95" s="1213">
        <v>0</v>
      </c>
      <c r="AM95" s="228">
        <v>0</v>
      </c>
      <c r="AN95" s="228">
        <v>0</v>
      </c>
      <c r="AO95" s="1210">
        <v>0</v>
      </c>
      <c r="AP95" s="1555">
        <v>0</v>
      </c>
      <c r="AQ95"/>
      <c r="AR95" s="1534"/>
      <c r="AS95" s="540"/>
      <c r="AT95" s="155"/>
      <c r="AU95" s="638"/>
      <c r="AV95" s="212"/>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row>
    <row r="96" spans="1:101" s="165" customFormat="1" ht="34.5" customHeight="1" x14ac:dyDescent="0.35">
      <c r="B96" s="1452" t="s">
        <v>730</v>
      </c>
      <c r="C96" s="1461" t="s">
        <v>716</v>
      </c>
      <c r="D96" s="1454" t="s">
        <v>731</v>
      </c>
      <c r="E96" s="404" t="s">
        <v>1560</v>
      </c>
      <c r="F96" s="378" t="s">
        <v>692</v>
      </c>
      <c r="G96" s="846"/>
      <c r="H96" s="846"/>
      <c r="I96" s="1487" t="s">
        <v>1566</v>
      </c>
      <c r="J96" s="413">
        <v>4.45</v>
      </c>
      <c r="K96" s="405" t="s">
        <v>56</v>
      </c>
      <c r="L96" s="276" t="s">
        <v>1695</v>
      </c>
      <c r="M96" s="406"/>
      <c r="N96" s="380" t="s">
        <v>86</v>
      </c>
      <c r="O96" s="380">
        <v>311</v>
      </c>
      <c r="P96" s="407" t="s">
        <v>718</v>
      </c>
      <c r="Q96" s="407" t="s">
        <v>1659</v>
      </c>
      <c r="R96" s="407" t="s">
        <v>1684</v>
      </c>
      <c r="S96" s="380" t="s">
        <v>87</v>
      </c>
      <c r="T96" s="380" t="s">
        <v>693</v>
      </c>
      <c r="U96" s="289">
        <v>41016</v>
      </c>
      <c r="V96" s="405" t="s">
        <v>75</v>
      </c>
      <c r="W96" s="405">
        <v>124</v>
      </c>
      <c r="X96" s="405"/>
      <c r="Y96" s="405">
        <v>124</v>
      </c>
      <c r="Z96" s="405">
        <v>0</v>
      </c>
      <c r="AA96" s="405">
        <v>0</v>
      </c>
      <c r="AB96" s="405">
        <v>124</v>
      </c>
      <c r="AC96" s="380">
        <v>0</v>
      </c>
      <c r="AD96" s="851"/>
      <c r="AE96" s="1438">
        <v>124</v>
      </c>
      <c r="AF96" s="1166">
        <v>0</v>
      </c>
      <c r="AG96" s="255">
        <v>0</v>
      </c>
      <c r="AH96" s="1167">
        <v>0</v>
      </c>
      <c r="AI96" s="1191">
        <v>0</v>
      </c>
      <c r="AJ96" s="832">
        <v>30</v>
      </c>
      <c r="AK96" s="1085">
        <v>30</v>
      </c>
      <c r="AL96" s="1223">
        <v>30</v>
      </c>
      <c r="AM96" s="256">
        <v>30</v>
      </c>
      <c r="AN96" s="256">
        <v>4</v>
      </c>
      <c r="AO96" s="1224">
        <v>0</v>
      </c>
      <c r="AP96" s="1563">
        <v>0</v>
      </c>
      <c r="AQ96"/>
      <c r="AR96" s="1534"/>
      <c r="AS96" s="540"/>
      <c r="AT96" s="155"/>
      <c r="AU96" s="638"/>
      <c r="AV96" s="212"/>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row>
    <row r="97" spans="1:101" s="165" customFormat="1" ht="30" customHeight="1" x14ac:dyDescent="0.35">
      <c r="B97" s="1452" t="s">
        <v>732</v>
      </c>
      <c r="C97" s="1461" t="s">
        <v>716</v>
      </c>
      <c r="D97" s="1454" t="s">
        <v>733</v>
      </c>
      <c r="E97" s="404" t="s">
        <v>1560</v>
      </c>
      <c r="F97" s="378" t="s">
        <v>692</v>
      </c>
      <c r="G97" s="846"/>
      <c r="H97" s="846"/>
      <c r="I97" s="1487" t="s">
        <v>1566</v>
      </c>
      <c r="J97" s="413">
        <v>1.58</v>
      </c>
      <c r="K97" s="405" t="s">
        <v>56</v>
      </c>
      <c r="L97" s="276" t="s">
        <v>1695</v>
      </c>
      <c r="M97" s="406"/>
      <c r="N97" s="380" t="s">
        <v>86</v>
      </c>
      <c r="O97" s="380">
        <v>311</v>
      </c>
      <c r="P97" s="407" t="s">
        <v>718</v>
      </c>
      <c r="Q97" s="407" t="s">
        <v>1659</v>
      </c>
      <c r="R97" s="407" t="s">
        <v>1684</v>
      </c>
      <c r="S97" s="380" t="s">
        <v>87</v>
      </c>
      <c r="T97" s="380" t="s">
        <v>693</v>
      </c>
      <c r="U97" s="289">
        <v>41016</v>
      </c>
      <c r="V97" s="405" t="s">
        <v>75</v>
      </c>
      <c r="W97" s="405">
        <v>45</v>
      </c>
      <c r="X97" s="405"/>
      <c r="Y97" s="405">
        <v>45</v>
      </c>
      <c r="Z97" s="405">
        <v>0</v>
      </c>
      <c r="AA97" s="405">
        <v>0</v>
      </c>
      <c r="AB97" s="405">
        <v>45</v>
      </c>
      <c r="AC97" s="380">
        <v>0</v>
      </c>
      <c r="AD97" s="851"/>
      <c r="AE97" s="1438">
        <v>45</v>
      </c>
      <c r="AF97" s="1166">
        <v>0</v>
      </c>
      <c r="AG97" s="255">
        <v>0</v>
      </c>
      <c r="AH97" s="1167">
        <v>0</v>
      </c>
      <c r="AI97" s="1191">
        <v>0</v>
      </c>
      <c r="AJ97" s="832">
        <v>28</v>
      </c>
      <c r="AK97" s="1085">
        <v>17</v>
      </c>
      <c r="AL97" s="1223">
        <v>0</v>
      </c>
      <c r="AM97" s="256">
        <v>0</v>
      </c>
      <c r="AN97" s="256">
        <v>0</v>
      </c>
      <c r="AO97" s="1224">
        <v>0</v>
      </c>
      <c r="AP97" s="1563">
        <v>0</v>
      </c>
      <c r="AQ97"/>
      <c r="AR97" s="1534"/>
      <c r="AS97" s="540"/>
      <c r="AT97" s="155"/>
      <c r="AU97" s="638"/>
      <c r="AV97" s="212"/>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row>
    <row r="98" spans="1:101" s="165" customFormat="1" ht="32.25" customHeight="1" x14ac:dyDescent="0.35">
      <c r="B98" s="1452" t="s">
        <v>1729</v>
      </c>
      <c r="C98" s="1462" t="s">
        <v>735</v>
      </c>
      <c r="D98" s="1463" t="s">
        <v>736</v>
      </c>
      <c r="E98" s="404" t="s">
        <v>1560</v>
      </c>
      <c r="F98" s="378" t="s">
        <v>692</v>
      </c>
      <c r="G98" s="846"/>
      <c r="H98" s="846"/>
      <c r="I98" s="1487" t="s">
        <v>1566</v>
      </c>
      <c r="J98" s="413"/>
      <c r="K98" s="405" t="s">
        <v>56</v>
      </c>
      <c r="L98" s="276" t="s">
        <v>1695</v>
      </c>
      <c r="M98" s="406"/>
      <c r="N98" s="380" t="s">
        <v>86</v>
      </c>
      <c r="O98" s="380">
        <v>311</v>
      </c>
      <c r="P98" s="407" t="s">
        <v>718</v>
      </c>
      <c r="Q98" s="407" t="s">
        <v>1659</v>
      </c>
      <c r="R98" s="407" t="s">
        <v>1684</v>
      </c>
      <c r="S98" s="380" t="s">
        <v>87</v>
      </c>
      <c r="T98" s="380" t="s">
        <v>693</v>
      </c>
      <c r="U98" s="289">
        <v>41016</v>
      </c>
      <c r="V98" s="405" t="s">
        <v>75</v>
      </c>
      <c r="W98" s="817">
        <v>46</v>
      </c>
      <c r="X98" s="817"/>
      <c r="Y98" s="817">
        <v>0</v>
      </c>
      <c r="Z98" s="817">
        <v>46</v>
      </c>
      <c r="AA98" s="817">
        <v>46</v>
      </c>
      <c r="AB98" s="817">
        <v>0</v>
      </c>
      <c r="AC98" s="818">
        <v>0</v>
      </c>
      <c r="AD98" s="852"/>
      <c r="AE98" s="1439">
        <f t="shared" ref="AE98:AE102" si="3">W98-AC98</f>
        <v>46</v>
      </c>
      <c r="AF98" s="1164">
        <v>0</v>
      </c>
      <c r="AG98" s="225">
        <v>0</v>
      </c>
      <c r="AH98" s="1165">
        <v>46</v>
      </c>
      <c r="AI98" s="1190">
        <v>0</v>
      </c>
      <c r="AJ98" s="517">
        <v>0</v>
      </c>
      <c r="AK98" s="1186">
        <v>0</v>
      </c>
      <c r="AL98" s="1213">
        <v>0</v>
      </c>
      <c r="AM98" s="228">
        <v>0</v>
      </c>
      <c r="AN98" s="230">
        <v>0</v>
      </c>
      <c r="AO98" s="1210">
        <v>0</v>
      </c>
      <c r="AP98" s="1555">
        <v>0</v>
      </c>
      <c r="AQ98"/>
      <c r="AR98" s="1534"/>
      <c r="AS98" s="540"/>
      <c r="AT98" s="155"/>
      <c r="AU98" s="638"/>
      <c r="AV98" s="212"/>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row>
    <row r="99" spans="1:101" s="165" customFormat="1" ht="124" x14ac:dyDescent="0.35">
      <c r="B99" s="1452" t="s">
        <v>742</v>
      </c>
      <c r="C99" s="1462" t="s">
        <v>735</v>
      </c>
      <c r="D99" s="1463" t="s">
        <v>743</v>
      </c>
      <c r="E99" s="404" t="s">
        <v>1560</v>
      </c>
      <c r="F99" s="378" t="s">
        <v>744</v>
      </c>
      <c r="G99" s="846"/>
      <c r="H99" s="846"/>
      <c r="I99" s="1487" t="s">
        <v>1566</v>
      </c>
      <c r="J99" s="413"/>
      <c r="K99" s="405" t="s">
        <v>56</v>
      </c>
      <c r="L99" s="276" t="s">
        <v>1695</v>
      </c>
      <c r="M99" s="406"/>
      <c r="N99" s="380" t="s">
        <v>86</v>
      </c>
      <c r="O99" s="380">
        <v>311</v>
      </c>
      <c r="P99" s="407" t="s">
        <v>718</v>
      </c>
      <c r="Q99" s="407" t="s">
        <v>1659</v>
      </c>
      <c r="R99" s="407" t="s">
        <v>1670</v>
      </c>
      <c r="S99" s="380" t="s">
        <v>87</v>
      </c>
      <c r="T99" s="407" t="s">
        <v>745</v>
      </c>
      <c r="U99" s="289" t="s">
        <v>1615</v>
      </c>
      <c r="V99" s="405" t="s">
        <v>75</v>
      </c>
      <c r="W99" s="405">
        <v>107</v>
      </c>
      <c r="X99" s="405"/>
      <c r="Y99" s="405">
        <v>107</v>
      </c>
      <c r="Z99" s="405">
        <v>0</v>
      </c>
      <c r="AA99" s="405">
        <v>0</v>
      </c>
      <c r="AB99" s="405">
        <v>107</v>
      </c>
      <c r="AC99" s="380">
        <v>0</v>
      </c>
      <c r="AD99" s="851"/>
      <c r="AE99" s="1438">
        <f t="shared" si="3"/>
        <v>107</v>
      </c>
      <c r="AF99" s="1166">
        <v>13</v>
      </c>
      <c r="AG99" s="255">
        <v>36</v>
      </c>
      <c r="AH99" s="1167">
        <v>33</v>
      </c>
      <c r="AI99" s="1191">
        <v>25</v>
      </c>
      <c r="AJ99" s="832">
        <v>0</v>
      </c>
      <c r="AK99" s="1085">
        <v>0</v>
      </c>
      <c r="AL99" s="1223">
        <v>0</v>
      </c>
      <c r="AM99" s="256">
        <v>0</v>
      </c>
      <c r="AN99" s="258">
        <v>0</v>
      </c>
      <c r="AO99" s="1224">
        <v>0</v>
      </c>
      <c r="AP99" s="1563">
        <v>0</v>
      </c>
      <c r="AQ99"/>
      <c r="AR99" s="1534"/>
      <c r="AS99" s="540"/>
      <c r="AT99" s="155"/>
      <c r="AU99" s="638"/>
      <c r="AV99" s="212"/>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row>
    <row r="100" spans="1:101" s="165" customFormat="1" ht="27.65" customHeight="1" x14ac:dyDescent="0.35">
      <c r="A100" s="167"/>
      <c r="B100" s="1452" t="s">
        <v>747</v>
      </c>
      <c r="C100" s="1462" t="s">
        <v>735</v>
      </c>
      <c r="D100" s="1463" t="s">
        <v>743</v>
      </c>
      <c r="E100" s="404" t="s">
        <v>1560</v>
      </c>
      <c r="F100" s="378" t="s">
        <v>744</v>
      </c>
      <c r="G100" s="846"/>
      <c r="H100" s="846"/>
      <c r="I100" s="1487" t="s">
        <v>1566</v>
      </c>
      <c r="J100" s="413"/>
      <c r="K100" s="405" t="s">
        <v>56</v>
      </c>
      <c r="L100" s="276" t="s">
        <v>1695</v>
      </c>
      <c r="M100" s="406"/>
      <c r="N100" s="380" t="s">
        <v>86</v>
      </c>
      <c r="O100" s="380">
        <v>311</v>
      </c>
      <c r="P100" s="407" t="s">
        <v>718</v>
      </c>
      <c r="Q100" s="407" t="s">
        <v>1659</v>
      </c>
      <c r="R100" s="407" t="s">
        <v>1670</v>
      </c>
      <c r="S100" s="380" t="s">
        <v>87</v>
      </c>
      <c r="T100" s="407" t="s">
        <v>748</v>
      </c>
      <c r="U100" s="289" t="s">
        <v>1615</v>
      </c>
      <c r="V100" s="405" t="s">
        <v>75</v>
      </c>
      <c r="W100" s="405">
        <v>69</v>
      </c>
      <c r="X100" s="405"/>
      <c r="Y100" s="405">
        <v>69</v>
      </c>
      <c r="Z100" s="405">
        <v>0</v>
      </c>
      <c r="AA100" s="405">
        <v>69</v>
      </c>
      <c r="AB100" s="405">
        <v>0</v>
      </c>
      <c r="AC100" s="380">
        <v>0</v>
      </c>
      <c r="AD100" s="851"/>
      <c r="AE100" s="1438">
        <f t="shared" si="3"/>
        <v>69</v>
      </c>
      <c r="AF100" s="1164">
        <v>0</v>
      </c>
      <c r="AG100" s="225">
        <v>10</v>
      </c>
      <c r="AH100" s="1165">
        <v>30</v>
      </c>
      <c r="AI100" s="1190">
        <v>29</v>
      </c>
      <c r="AJ100" s="517">
        <v>0</v>
      </c>
      <c r="AK100" s="1186">
        <v>0</v>
      </c>
      <c r="AL100" s="1213">
        <v>0</v>
      </c>
      <c r="AM100" s="228">
        <v>0</v>
      </c>
      <c r="AN100" s="230">
        <v>0</v>
      </c>
      <c r="AO100" s="1210">
        <v>0</v>
      </c>
      <c r="AP100" s="1555">
        <v>0</v>
      </c>
      <c r="AQ100"/>
      <c r="AR100" s="1534"/>
      <c r="AS100" s="540"/>
      <c r="AT100" s="155"/>
      <c r="AU100" s="638"/>
      <c r="AV100" s="212"/>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row>
    <row r="101" spans="1:101" s="165" customFormat="1" ht="27.65" customHeight="1" x14ac:dyDescent="0.35">
      <c r="B101" s="1455" t="s">
        <v>1523</v>
      </c>
      <c r="C101" s="1359" t="s">
        <v>767</v>
      </c>
      <c r="D101" s="1374" t="s">
        <v>768</v>
      </c>
      <c r="E101" s="404" t="s">
        <v>1560</v>
      </c>
      <c r="F101" s="274" t="s">
        <v>294</v>
      </c>
      <c r="G101" s="1147"/>
      <c r="H101" s="1147"/>
      <c r="I101" s="1487" t="s">
        <v>1566</v>
      </c>
      <c r="J101" s="1148"/>
      <c r="K101" s="278" t="s">
        <v>56</v>
      </c>
      <c r="L101" s="276" t="s">
        <v>1695</v>
      </c>
      <c r="M101" s="304"/>
      <c r="N101" s="277" t="s">
        <v>86</v>
      </c>
      <c r="O101" s="277">
        <v>311</v>
      </c>
      <c r="P101" s="279" t="s">
        <v>718</v>
      </c>
      <c r="Q101" s="407" t="s">
        <v>1659</v>
      </c>
      <c r="R101" s="279" t="s">
        <v>1670</v>
      </c>
      <c r="S101" s="277" t="s">
        <v>87</v>
      </c>
      <c r="T101" s="279" t="s">
        <v>769</v>
      </c>
      <c r="U101" s="285" t="s">
        <v>1662</v>
      </c>
      <c r="V101" s="278" t="s">
        <v>75</v>
      </c>
      <c r="W101" s="1375">
        <v>131</v>
      </c>
      <c r="X101" s="1375"/>
      <c r="Y101" s="1375">
        <v>131</v>
      </c>
      <c r="Z101" s="1375">
        <v>0</v>
      </c>
      <c r="AA101" s="1375">
        <v>0</v>
      </c>
      <c r="AB101" s="1375">
        <v>131</v>
      </c>
      <c r="AC101" s="1487">
        <v>0</v>
      </c>
      <c r="AD101" s="1149"/>
      <c r="AE101" s="1371">
        <f t="shared" si="3"/>
        <v>131</v>
      </c>
      <c r="AF101" s="1382">
        <v>3</v>
      </c>
      <c r="AG101" s="1384">
        <v>30</v>
      </c>
      <c r="AH101" s="1386">
        <v>30</v>
      </c>
      <c r="AI101" s="1485">
        <v>30</v>
      </c>
      <c r="AJ101" s="1392">
        <v>30</v>
      </c>
      <c r="AK101" s="1394">
        <v>8</v>
      </c>
      <c r="AL101" s="1220">
        <v>0</v>
      </c>
      <c r="AM101" s="1398">
        <v>0</v>
      </c>
      <c r="AN101" s="1151">
        <v>0</v>
      </c>
      <c r="AO101" s="1400">
        <v>0</v>
      </c>
      <c r="AP101" s="1232">
        <v>0</v>
      </c>
      <c r="AQ101"/>
      <c r="AR101" s="1534"/>
      <c r="AS101" s="540"/>
      <c r="AT101" s="155"/>
      <c r="AU101" s="638"/>
      <c r="AV101" s="212"/>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row>
    <row r="102" spans="1:101" s="165" customFormat="1" ht="27.65" customHeight="1" x14ac:dyDescent="0.35">
      <c r="B102" s="1452" t="s">
        <v>770</v>
      </c>
      <c r="C102" s="1457" t="s">
        <v>767</v>
      </c>
      <c r="D102" s="1465" t="s">
        <v>771</v>
      </c>
      <c r="E102" s="404" t="s">
        <v>1560</v>
      </c>
      <c r="F102" s="378" t="s">
        <v>692</v>
      </c>
      <c r="G102" s="378"/>
      <c r="H102" s="378"/>
      <c r="I102" s="1524" t="s">
        <v>1566</v>
      </c>
      <c r="J102" s="1512">
        <v>42.8</v>
      </c>
      <c r="K102" s="405" t="s">
        <v>56</v>
      </c>
      <c r="L102" s="276" t="s">
        <v>1695</v>
      </c>
      <c r="M102" s="406"/>
      <c r="N102" s="380" t="s">
        <v>86</v>
      </c>
      <c r="O102" s="380">
        <v>312</v>
      </c>
      <c r="P102" s="407" t="s">
        <v>677</v>
      </c>
      <c r="Q102" s="407" t="s">
        <v>1659</v>
      </c>
      <c r="R102" s="407" t="s">
        <v>1684</v>
      </c>
      <c r="S102" s="380" t="s">
        <v>87</v>
      </c>
      <c r="T102" s="407" t="s">
        <v>772</v>
      </c>
      <c r="U102" s="289" t="s">
        <v>685</v>
      </c>
      <c r="V102" s="405" t="s">
        <v>75</v>
      </c>
      <c r="W102" s="820">
        <v>82</v>
      </c>
      <c r="X102" s="820"/>
      <c r="Y102" s="820">
        <v>82</v>
      </c>
      <c r="Z102" s="820">
        <v>0</v>
      </c>
      <c r="AA102" s="820">
        <v>82</v>
      </c>
      <c r="AB102" s="820">
        <v>0</v>
      </c>
      <c r="AC102" s="821">
        <v>0</v>
      </c>
      <c r="AD102" s="821"/>
      <c r="AE102" s="1440">
        <f t="shared" si="3"/>
        <v>82</v>
      </c>
      <c r="AF102" s="1173">
        <v>0</v>
      </c>
      <c r="AG102" s="265">
        <v>0</v>
      </c>
      <c r="AH102" s="1174">
        <v>42</v>
      </c>
      <c r="AI102" s="1197">
        <v>40</v>
      </c>
      <c r="AJ102" s="834">
        <v>0</v>
      </c>
      <c r="AK102" s="1198">
        <v>0</v>
      </c>
      <c r="AL102" s="1225">
        <v>0</v>
      </c>
      <c r="AM102" s="266">
        <v>0</v>
      </c>
      <c r="AN102" s="266">
        <v>0</v>
      </c>
      <c r="AO102" s="1226">
        <v>0</v>
      </c>
      <c r="AP102" s="1553">
        <v>0</v>
      </c>
      <c r="AQ102"/>
      <c r="AR102" s="1534"/>
      <c r="AS102" s="540"/>
      <c r="AT102" s="155"/>
      <c r="AU102" s="638"/>
      <c r="AV102" s="212"/>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row>
    <row r="103" spans="1:101" s="165" customFormat="1" ht="77.5" x14ac:dyDescent="0.35">
      <c r="B103" s="1452" t="s">
        <v>773</v>
      </c>
      <c r="C103" s="1457" t="s">
        <v>767</v>
      </c>
      <c r="D103" s="1465" t="s">
        <v>771</v>
      </c>
      <c r="E103" s="404" t="s">
        <v>1560</v>
      </c>
      <c r="F103" s="378" t="s">
        <v>692</v>
      </c>
      <c r="G103" s="378"/>
      <c r="H103" s="378"/>
      <c r="I103" s="1524" t="s">
        <v>1566</v>
      </c>
      <c r="J103" s="1526"/>
      <c r="K103" s="405" t="s">
        <v>56</v>
      </c>
      <c r="L103" s="276" t="s">
        <v>1695</v>
      </c>
      <c r="M103" s="406"/>
      <c r="N103" s="380" t="s">
        <v>86</v>
      </c>
      <c r="O103" s="380">
        <v>312</v>
      </c>
      <c r="P103" s="407" t="s">
        <v>677</v>
      </c>
      <c r="Q103" s="407" t="s">
        <v>1659</v>
      </c>
      <c r="R103" s="407" t="s">
        <v>1684</v>
      </c>
      <c r="S103" s="380" t="s">
        <v>87</v>
      </c>
      <c r="T103" s="407" t="s">
        <v>772</v>
      </c>
      <c r="U103" s="289" t="s">
        <v>685</v>
      </c>
      <c r="V103" s="405" t="s">
        <v>75</v>
      </c>
      <c r="W103" s="822">
        <v>225</v>
      </c>
      <c r="X103" s="822"/>
      <c r="Y103" s="822">
        <v>225</v>
      </c>
      <c r="Z103" s="822">
        <v>0</v>
      </c>
      <c r="AA103" s="822">
        <v>0</v>
      </c>
      <c r="AB103" s="822">
        <v>225</v>
      </c>
      <c r="AC103" s="823">
        <v>0</v>
      </c>
      <c r="AD103" s="823"/>
      <c r="AE103" s="1441">
        <v>225</v>
      </c>
      <c r="AF103" s="1175">
        <v>0</v>
      </c>
      <c r="AG103" s="268">
        <v>3</v>
      </c>
      <c r="AH103" s="1176">
        <v>46</v>
      </c>
      <c r="AI103" s="1199">
        <v>23</v>
      </c>
      <c r="AJ103" s="835">
        <v>55</v>
      </c>
      <c r="AK103" s="1200">
        <v>55</v>
      </c>
      <c r="AL103" s="1227">
        <v>30</v>
      </c>
      <c r="AM103" s="269">
        <v>13</v>
      </c>
      <c r="AN103" s="269">
        <v>0</v>
      </c>
      <c r="AO103" s="1228">
        <v>0</v>
      </c>
      <c r="AP103" s="1565">
        <f>AE103-SUM(AF103:AO103)</f>
        <v>0</v>
      </c>
      <c r="AQ103"/>
      <c r="AR103" s="1534"/>
      <c r="AS103" s="540"/>
      <c r="AT103" s="155"/>
      <c r="AU103" s="638"/>
      <c r="AV103" s="212"/>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row>
    <row r="104" spans="1:101" s="165" customFormat="1" ht="30" customHeight="1" x14ac:dyDescent="0.35">
      <c r="B104" s="1455" t="s">
        <v>777</v>
      </c>
      <c r="C104" s="1456" t="s">
        <v>778</v>
      </c>
      <c r="D104" s="1464" t="s">
        <v>779</v>
      </c>
      <c r="E104" s="404" t="s">
        <v>1560</v>
      </c>
      <c r="F104" s="378" t="s">
        <v>692</v>
      </c>
      <c r="G104" s="378"/>
      <c r="H104" s="378"/>
      <c r="I104" s="1524" t="s">
        <v>1566</v>
      </c>
      <c r="J104" s="275">
        <v>10.3</v>
      </c>
      <c r="K104" s="276" t="s">
        <v>55</v>
      </c>
      <c r="L104" s="276" t="s">
        <v>1695</v>
      </c>
      <c r="M104" s="278"/>
      <c r="N104" s="277" t="s">
        <v>42</v>
      </c>
      <c r="O104" s="277">
        <v>312</v>
      </c>
      <c r="P104" s="279" t="s">
        <v>677</v>
      </c>
      <c r="Q104" s="279" t="s">
        <v>1659</v>
      </c>
      <c r="R104" s="279" t="s">
        <v>1684</v>
      </c>
      <c r="S104" s="277" t="s">
        <v>87</v>
      </c>
      <c r="T104" s="279" t="s">
        <v>780</v>
      </c>
      <c r="U104" s="285" t="s">
        <v>781</v>
      </c>
      <c r="V104" s="278" t="s">
        <v>75</v>
      </c>
      <c r="W104" s="278">
        <v>190</v>
      </c>
      <c r="X104" s="278"/>
      <c r="Y104" s="278">
        <v>190</v>
      </c>
      <c r="Z104" s="278">
        <v>0</v>
      </c>
      <c r="AA104" s="278">
        <v>0</v>
      </c>
      <c r="AB104" s="278">
        <v>190</v>
      </c>
      <c r="AC104" s="277">
        <v>0</v>
      </c>
      <c r="AD104" s="277"/>
      <c r="AE104" s="1435">
        <f>W104-AC104</f>
        <v>190</v>
      </c>
      <c r="AF104" s="1162">
        <v>0</v>
      </c>
      <c r="AG104" s="160">
        <v>0</v>
      </c>
      <c r="AH104" s="1163">
        <v>0</v>
      </c>
      <c r="AI104" s="1189">
        <v>0</v>
      </c>
      <c r="AJ104" s="516">
        <v>0</v>
      </c>
      <c r="AK104" s="1184">
        <v>0</v>
      </c>
      <c r="AL104" s="1211">
        <v>0</v>
      </c>
      <c r="AM104" s="158">
        <v>53</v>
      </c>
      <c r="AN104" s="174">
        <v>50</v>
      </c>
      <c r="AO104" s="1208">
        <v>60</v>
      </c>
      <c r="AP104" s="1565">
        <v>27</v>
      </c>
      <c r="AQ104"/>
      <c r="AR104" s="1534"/>
      <c r="AS104" s="540"/>
      <c r="AT104" s="118"/>
      <c r="AU104" s="638"/>
      <c r="AV104" s="212"/>
      <c r="AW104" s="112"/>
      <c r="AX104" s="112"/>
      <c r="AY104" s="112"/>
      <c r="AZ104" s="112"/>
      <c r="BA104" s="112"/>
      <c r="BB104" s="112"/>
      <c r="BC104" s="112"/>
      <c r="BD104" s="112"/>
      <c r="BE104" s="112"/>
      <c r="BF104" s="112"/>
      <c r="BG104" s="112"/>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row>
    <row r="105" spans="1:101" s="165" customFormat="1" ht="30" customHeight="1" x14ac:dyDescent="0.35">
      <c r="B105" s="1455" t="s">
        <v>1730</v>
      </c>
      <c r="C105" s="1456" t="s">
        <v>778</v>
      </c>
      <c r="D105" s="1464" t="s">
        <v>779</v>
      </c>
      <c r="E105" s="404" t="s">
        <v>1560</v>
      </c>
      <c r="F105" s="378" t="s">
        <v>692</v>
      </c>
      <c r="G105" s="378"/>
      <c r="H105" s="378"/>
      <c r="I105" s="1524" t="s">
        <v>1566</v>
      </c>
      <c r="J105" s="275">
        <v>10.3</v>
      </c>
      <c r="K105" s="276" t="s">
        <v>55</v>
      </c>
      <c r="L105" s="276" t="s">
        <v>1695</v>
      </c>
      <c r="M105" s="278"/>
      <c r="N105" s="277" t="s">
        <v>42</v>
      </c>
      <c r="O105" s="277">
        <v>312</v>
      </c>
      <c r="P105" s="279" t="s">
        <v>677</v>
      </c>
      <c r="Q105" s="279" t="s">
        <v>1659</v>
      </c>
      <c r="R105" s="279" t="s">
        <v>1684</v>
      </c>
      <c r="S105" s="277" t="s">
        <v>87</v>
      </c>
      <c r="T105" s="279" t="s">
        <v>780</v>
      </c>
      <c r="U105" s="285" t="s">
        <v>781</v>
      </c>
      <c r="V105" s="278" t="s">
        <v>75</v>
      </c>
      <c r="W105" s="278">
        <v>79</v>
      </c>
      <c r="X105" s="278"/>
      <c r="Y105" s="278">
        <v>79</v>
      </c>
      <c r="Z105" s="278">
        <v>0</v>
      </c>
      <c r="AA105" s="278">
        <v>79</v>
      </c>
      <c r="AB105" s="278">
        <v>0</v>
      </c>
      <c r="AC105" s="277">
        <v>0</v>
      </c>
      <c r="AD105" s="277"/>
      <c r="AE105" s="1435">
        <v>79</v>
      </c>
      <c r="AF105" s="1164">
        <v>0</v>
      </c>
      <c r="AG105" s="225">
        <v>0</v>
      </c>
      <c r="AH105" s="1165">
        <v>0</v>
      </c>
      <c r="AI105" s="1190">
        <v>0</v>
      </c>
      <c r="AJ105" s="517">
        <v>0</v>
      </c>
      <c r="AK105" s="1186">
        <v>0</v>
      </c>
      <c r="AL105" s="1213">
        <v>0</v>
      </c>
      <c r="AM105" s="228">
        <v>23</v>
      </c>
      <c r="AN105" s="230">
        <v>33</v>
      </c>
      <c r="AO105" s="1210">
        <v>23</v>
      </c>
      <c r="AP105" s="1565">
        <f t="shared" ref="AP105:AP106" si="4">AE105-SUM(AF105:AO105)</f>
        <v>0</v>
      </c>
      <c r="AQ105"/>
      <c r="AR105" s="1534"/>
      <c r="AS105" s="540"/>
      <c r="AT105" s="118"/>
      <c r="AU105" s="638"/>
      <c r="AV105" s="212"/>
      <c r="AW105" s="112"/>
      <c r="AX105" s="112"/>
      <c r="AY105" s="112"/>
      <c r="AZ105" s="112"/>
      <c r="BA105" s="112"/>
      <c r="BB105" s="112"/>
      <c r="BC105" s="112"/>
      <c r="BD105" s="112"/>
      <c r="BE105" s="112"/>
      <c r="BF105" s="112"/>
      <c r="BG105" s="112"/>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row>
    <row r="106" spans="1:101" s="122" customFormat="1" ht="31.5" customHeight="1" thickBot="1" x14ac:dyDescent="0.4">
      <c r="B106" s="371" t="s">
        <v>786</v>
      </c>
      <c r="C106" s="271" t="s">
        <v>787</v>
      </c>
      <c r="D106" s="273" t="s">
        <v>788</v>
      </c>
      <c r="E106" s="273" t="s">
        <v>1560</v>
      </c>
      <c r="F106" s="274" t="s">
        <v>784</v>
      </c>
      <c r="G106" s="274"/>
      <c r="H106" s="274"/>
      <c r="I106" s="519" t="s">
        <v>1566</v>
      </c>
      <c r="J106" s="275"/>
      <c r="K106" s="276" t="s">
        <v>55</v>
      </c>
      <c r="L106" s="276" t="s">
        <v>1695</v>
      </c>
      <c r="M106" s="304"/>
      <c r="N106" s="277" t="s">
        <v>42</v>
      </c>
      <c r="O106" s="277"/>
      <c r="P106" s="279"/>
      <c r="Q106" s="1137" t="s">
        <v>1660</v>
      </c>
      <c r="R106" s="279" t="s">
        <v>1670</v>
      </c>
      <c r="S106" s="277" t="s">
        <v>114</v>
      </c>
      <c r="T106" s="279" t="s">
        <v>1614</v>
      </c>
      <c r="U106" s="285">
        <v>45581</v>
      </c>
      <c r="V106" s="278" t="s">
        <v>75</v>
      </c>
      <c r="W106" s="278">
        <v>5</v>
      </c>
      <c r="X106" s="278"/>
      <c r="Y106" s="278">
        <v>5</v>
      </c>
      <c r="Z106" s="278"/>
      <c r="AA106" s="278">
        <v>0</v>
      </c>
      <c r="AB106" s="278">
        <v>5</v>
      </c>
      <c r="AC106" s="277">
        <v>0</v>
      </c>
      <c r="AD106" s="277"/>
      <c r="AE106" s="1435">
        <f>W106-AC106</f>
        <v>5</v>
      </c>
      <c r="AF106" s="1177">
        <v>0</v>
      </c>
      <c r="AG106" s="1178">
        <v>0</v>
      </c>
      <c r="AH106" s="1179">
        <v>5</v>
      </c>
      <c r="AI106" s="1201">
        <v>0</v>
      </c>
      <c r="AJ106" s="1202">
        <v>0</v>
      </c>
      <c r="AK106" s="1203">
        <v>0</v>
      </c>
      <c r="AL106" s="1229">
        <v>0</v>
      </c>
      <c r="AM106" s="1230">
        <v>0</v>
      </c>
      <c r="AN106" s="1230">
        <v>0</v>
      </c>
      <c r="AO106" s="1231">
        <v>0</v>
      </c>
      <c r="AP106" s="1566">
        <f t="shared" si="4"/>
        <v>0</v>
      </c>
      <c r="AQ106"/>
      <c r="AR106" s="1534"/>
      <c r="AS106" s="540"/>
      <c r="AT106" s="118"/>
      <c r="AU106" s="638"/>
      <c r="AV106" s="212"/>
      <c r="AW106" s="118"/>
      <c r="AX106" s="118"/>
      <c r="AY106" s="118"/>
      <c r="AZ106" s="118"/>
      <c r="BA106" s="118"/>
      <c r="BB106" s="118"/>
      <c r="BC106" s="118"/>
      <c r="BD106" s="118"/>
      <c r="BE106" s="118"/>
      <c r="BF106" s="118"/>
      <c r="BG106" s="118"/>
      <c r="BH106" s="118"/>
      <c r="BI106" s="118"/>
      <c r="BJ106" s="118"/>
      <c r="BK106" s="118"/>
      <c r="BL106" s="118"/>
      <c r="BM106" s="118"/>
      <c r="BN106" s="118"/>
      <c r="BO106" s="118"/>
      <c r="BP106" s="118"/>
      <c r="BQ106" s="118"/>
      <c r="BR106" s="118"/>
      <c r="BS106" s="118"/>
      <c r="BT106" s="118"/>
      <c r="BU106" s="118"/>
      <c r="BV106" s="118"/>
      <c r="BW106" s="118"/>
      <c r="BX106" s="118"/>
      <c r="BY106" s="118"/>
      <c r="BZ106" s="118"/>
      <c r="CA106" s="118"/>
      <c r="CB106" s="118"/>
      <c r="CC106" s="118"/>
      <c r="CD106" s="118"/>
      <c r="CE106" s="118"/>
      <c r="CF106" s="118"/>
      <c r="CG106" s="118"/>
      <c r="CH106" s="118"/>
      <c r="CI106" s="118"/>
      <c r="CJ106" s="118"/>
      <c r="CK106" s="118"/>
      <c r="CL106" s="118"/>
      <c r="CM106" s="118"/>
      <c r="CN106" s="118"/>
      <c r="CO106" s="118"/>
      <c r="CP106" s="118"/>
      <c r="CQ106" s="118"/>
      <c r="CR106" s="118"/>
      <c r="CS106" s="118"/>
      <c r="CT106" s="118"/>
      <c r="CU106" s="118"/>
      <c r="CV106" s="118"/>
      <c r="CW106" s="118"/>
    </row>
    <row r="109" spans="1:101" x14ac:dyDescent="0.35">
      <c r="W109" s="95">
        <f>SUM(W6:W106)</f>
        <v>6433</v>
      </c>
      <c r="X109" s="95">
        <f t="shared" ref="X109:AP109" si="5">SUM(X6:X106)</f>
        <v>0</v>
      </c>
      <c r="Y109" s="95">
        <f t="shared" si="5"/>
        <v>4023</v>
      </c>
      <c r="Z109" s="95">
        <f t="shared" si="5"/>
        <v>302</v>
      </c>
      <c r="AA109" s="95">
        <f t="shared" si="5"/>
        <v>1270</v>
      </c>
      <c r="AB109" s="95">
        <f t="shared" si="5"/>
        <v>5163</v>
      </c>
      <c r="AC109" s="95">
        <f t="shared" si="5"/>
        <v>0</v>
      </c>
      <c r="AD109" s="95">
        <f t="shared" si="5"/>
        <v>0</v>
      </c>
      <c r="AE109" s="95">
        <f t="shared" si="5"/>
        <v>6433</v>
      </c>
      <c r="AF109" s="95">
        <f t="shared" si="5"/>
        <v>72</v>
      </c>
      <c r="AG109" s="95">
        <f t="shared" si="5"/>
        <v>235</v>
      </c>
      <c r="AH109" s="95">
        <f t="shared" si="5"/>
        <v>775</v>
      </c>
      <c r="AI109" s="95">
        <f t="shared" si="5"/>
        <v>1072</v>
      </c>
      <c r="AJ109" s="95">
        <f t="shared" si="5"/>
        <v>1110</v>
      </c>
      <c r="AK109" s="95">
        <f t="shared" si="5"/>
        <v>882</v>
      </c>
      <c r="AL109" s="95">
        <f t="shared" si="5"/>
        <v>692</v>
      </c>
      <c r="AM109" s="95">
        <f t="shared" si="5"/>
        <v>591</v>
      </c>
      <c r="AN109" s="95">
        <f t="shared" si="5"/>
        <v>446</v>
      </c>
      <c r="AO109" s="95">
        <f t="shared" si="5"/>
        <v>292</v>
      </c>
      <c r="AP109" s="95">
        <f t="shared" si="5"/>
        <v>266</v>
      </c>
    </row>
  </sheetData>
  <mergeCells count="9">
    <mergeCell ref="J61:J62"/>
    <mergeCell ref="J12:J13"/>
    <mergeCell ref="J37:J38"/>
    <mergeCell ref="J43:J44"/>
    <mergeCell ref="AQ43:AQ44"/>
    <mergeCell ref="J52:J53"/>
    <mergeCell ref="AQ52:AQ53"/>
    <mergeCell ref="J55:J56"/>
    <mergeCell ref="J57:J5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512BB-62E4-4193-907D-381EB81303AD}">
  <sheetPr>
    <tabColor theme="1"/>
  </sheetPr>
  <dimension ref="B2:CQ65"/>
  <sheetViews>
    <sheetView topLeftCell="A4" workbookViewId="0">
      <pane xSplit="4250" ySplit="1530" topLeftCell="Q60" activePane="bottomRight"/>
      <selection pane="topRight" activeCell="E3" sqref="E3"/>
      <selection pane="bottomLeft" activeCell="B61" sqref="B61"/>
      <selection pane="bottomRight" activeCell="Q66" sqref="Q66"/>
    </sheetView>
  </sheetViews>
  <sheetFormatPr defaultRowHeight="14.5" x14ac:dyDescent="0.35"/>
  <cols>
    <col min="2" max="2" width="17.54296875" bestFit="1" customWidth="1"/>
    <col min="4" max="5" width="9.54296875" bestFit="1" customWidth="1"/>
    <col min="6" max="6" width="18.81640625" bestFit="1" customWidth="1"/>
    <col min="7" max="7" width="20.453125" bestFit="1" customWidth="1"/>
    <col min="8" max="8" width="14.81640625" bestFit="1" customWidth="1"/>
    <col min="9" max="9" width="10.81640625" bestFit="1" customWidth="1"/>
    <col min="10" max="10" width="10.453125" bestFit="1" customWidth="1"/>
    <col min="11" max="11" width="7" bestFit="1" customWidth="1"/>
    <col min="12" max="12" width="8.26953125" bestFit="1" customWidth="1"/>
    <col min="13" max="13" width="9.1796875" bestFit="1" customWidth="1"/>
    <col min="14" max="14" width="11" bestFit="1" customWidth="1"/>
    <col min="15" max="15" width="18.54296875" customWidth="1"/>
    <col min="16" max="16" width="15.81640625" bestFit="1" customWidth="1"/>
    <col min="17" max="17" width="12.26953125" bestFit="1" customWidth="1"/>
    <col min="18" max="18" width="8.54296875" bestFit="1" customWidth="1"/>
    <col min="19" max="19" width="7.453125" bestFit="1" customWidth="1"/>
    <col min="20" max="20" width="5.1796875" bestFit="1" customWidth="1"/>
    <col min="21" max="22" width="10.7265625" bestFit="1" customWidth="1"/>
    <col min="23" max="23" width="7.7265625" bestFit="1" customWidth="1"/>
    <col min="24" max="25" width="13.7265625" bestFit="1" customWidth="1"/>
    <col min="26" max="35" width="6.1796875" bestFit="1" customWidth="1"/>
  </cols>
  <sheetData>
    <row r="2" spans="2:95" ht="15.5" x14ac:dyDescent="0.35">
      <c r="B2" s="501" t="s">
        <v>37</v>
      </c>
      <c r="C2" s="120"/>
      <c r="D2" s="112"/>
      <c r="E2" s="112"/>
      <c r="F2" s="112"/>
      <c r="G2" s="112"/>
      <c r="H2" s="120"/>
      <c r="I2" s="113"/>
      <c r="J2" s="113"/>
      <c r="K2" s="113"/>
      <c r="L2" s="113"/>
      <c r="M2" s="113"/>
      <c r="N2" s="113"/>
      <c r="O2" s="116"/>
      <c r="P2" s="294"/>
      <c r="Q2" s="116"/>
      <c r="R2" s="116"/>
      <c r="S2" s="116"/>
      <c r="T2" s="116"/>
      <c r="U2" s="116"/>
      <c r="V2" s="116"/>
      <c r="W2" s="116"/>
      <c r="X2" s="116"/>
      <c r="Y2" s="114"/>
      <c r="Z2" s="113"/>
      <c r="AA2" s="113"/>
      <c r="AB2" s="113"/>
      <c r="AC2" s="113"/>
      <c r="AD2" s="113"/>
      <c r="AE2" s="113"/>
      <c r="AF2" s="113"/>
      <c r="AG2" s="113"/>
      <c r="AH2" s="113"/>
      <c r="AI2" s="112"/>
      <c r="AJ2" s="114"/>
      <c r="AK2" s="535"/>
      <c r="AL2" s="536"/>
    </row>
    <row r="3" spans="2:95" ht="16" thickBot="1" x14ac:dyDescent="0.4">
      <c r="B3" s="502" t="s">
        <v>36</v>
      </c>
      <c r="C3" s="120"/>
      <c r="D3" s="112"/>
      <c r="E3" s="112"/>
      <c r="F3" s="112"/>
      <c r="G3" s="112"/>
      <c r="H3" s="120"/>
      <c r="I3" s="113"/>
      <c r="J3" s="113"/>
      <c r="K3" s="113"/>
      <c r="L3" s="113"/>
      <c r="M3" s="113"/>
      <c r="N3" s="113"/>
      <c r="O3" s="116"/>
      <c r="P3" s="294"/>
      <c r="Q3" s="116"/>
      <c r="R3" s="116"/>
      <c r="S3" s="116"/>
      <c r="T3" s="116"/>
      <c r="U3" s="116"/>
      <c r="V3" s="116"/>
      <c r="W3" s="116"/>
      <c r="X3" s="116"/>
      <c r="Y3" s="114"/>
      <c r="Z3" s="113"/>
      <c r="AA3" s="113"/>
      <c r="AB3" s="113"/>
      <c r="AC3" s="113"/>
      <c r="AD3" s="113"/>
      <c r="AE3" s="113"/>
      <c r="AF3" s="113"/>
      <c r="AG3" s="113"/>
      <c r="AH3" s="113"/>
      <c r="AI3" s="112"/>
      <c r="AJ3" s="114"/>
      <c r="AK3" s="535"/>
      <c r="AL3" s="537"/>
    </row>
    <row r="4" spans="2:95" ht="15.5" x14ac:dyDescent="0.35">
      <c r="B4" s="122"/>
      <c r="C4" s="123"/>
      <c r="D4" s="124"/>
      <c r="E4" s="124"/>
      <c r="F4" s="124"/>
      <c r="G4" s="124"/>
      <c r="H4" s="125"/>
      <c r="I4" s="125"/>
      <c r="J4" s="125"/>
      <c r="K4" s="125"/>
      <c r="L4" s="125"/>
      <c r="M4" s="125"/>
      <c r="N4" s="126" t="s">
        <v>38</v>
      </c>
      <c r="O4" s="127" t="s">
        <v>39</v>
      </c>
      <c r="P4" s="295" t="s">
        <v>39</v>
      </c>
      <c r="Q4" s="128"/>
      <c r="R4" s="128"/>
      <c r="S4" s="128"/>
      <c r="T4" s="128"/>
      <c r="U4" s="127"/>
      <c r="V4" s="129"/>
      <c r="W4" s="130"/>
      <c r="X4" s="130"/>
      <c r="Y4" s="131"/>
      <c r="Z4" s="1992" t="s">
        <v>40</v>
      </c>
      <c r="AA4" s="1993"/>
      <c r="AB4" s="1993"/>
      <c r="AC4" s="1993"/>
      <c r="AD4" s="1993"/>
      <c r="AE4" s="1993"/>
      <c r="AF4" s="1993"/>
      <c r="AG4" s="1993"/>
      <c r="AH4" s="132"/>
      <c r="AI4" s="132"/>
      <c r="AJ4" s="523"/>
      <c r="AK4" s="1994"/>
      <c r="AL4" s="537"/>
    </row>
    <row r="5" spans="2:95" ht="15.5" x14ac:dyDescent="0.35">
      <c r="B5" s="121"/>
      <c r="C5" s="120"/>
      <c r="D5" s="135" t="s">
        <v>41</v>
      </c>
      <c r="E5" s="135" t="s">
        <v>42</v>
      </c>
      <c r="F5" s="136"/>
      <c r="G5" s="136"/>
      <c r="H5" s="137"/>
      <c r="I5" s="137"/>
      <c r="J5" s="137"/>
      <c r="K5" s="137"/>
      <c r="L5" s="137"/>
      <c r="M5" s="137"/>
      <c r="N5" s="135" t="s">
        <v>43</v>
      </c>
      <c r="O5" s="138" t="s">
        <v>43</v>
      </c>
      <c r="P5" s="296" t="s">
        <v>43</v>
      </c>
      <c r="Q5" s="138" t="s">
        <v>44</v>
      </c>
      <c r="R5" s="138" t="s">
        <v>45</v>
      </c>
      <c r="S5" s="138"/>
      <c r="T5" s="138"/>
      <c r="U5" s="138" t="s">
        <v>46</v>
      </c>
      <c r="V5" s="139" t="s">
        <v>46</v>
      </c>
      <c r="W5" s="139" t="s">
        <v>47</v>
      </c>
      <c r="X5" s="139" t="s">
        <v>48</v>
      </c>
      <c r="Y5" s="140" t="s">
        <v>49</v>
      </c>
      <c r="Z5" s="141" t="s">
        <v>16</v>
      </c>
      <c r="AA5" s="142" t="s">
        <v>17</v>
      </c>
      <c r="AB5" s="142" t="s">
        <v>18</v>
      </c>
      <c r="AC5" s="500" t="s">
        <v>19</v>
      </c>
      <c r="AD5" s="500" t="s">
        <v>20</v>
      </c>
      <c r="AE5" s="500" t="s">
        <v>21</v>
      </c>
      <c r="AF5" s="145" t="s">
        <v>22</v>
      </c>
      <c r="AG5" s="144" t="s">
        <v>23</v>
      </c>
      <c r="AH5" s="145" t="s">
        <v>24</v>
      </c>
      <c r="AI5" s="145" t="s">
        <v>25</v>
      </c>
      <c r="AJ5" s="524" t="s">
        <v>50</v>
      </c>
      <c r="AK5" s="1994"/>
      <c r="AL5" s="537"/>
    </row>
    <row r="6" spans="2:95" ht="16" thickBot="1" x14ac:dyDescent="0.4">
      <c r="B6" s="112"/>
      <c r="C6" s="112"/>
      <c r="D6" s="147" t="s">
        <v>51</v>
      </c>
      <c r="E6" s="147" t="s">
        <v>51</v>
      </c>
      <c r="F6" s="147" t="s">
        <v>52</v>
      </c>
      <c r="G6" s="147" t="s">
        <v>53</v>
      </c>
      <c r="H6" s="147" t="s">
        <v>54</v>
      </c>
      <c r="I6" s="147" t="s">
        <v>55</v>
      </c>
      <c r="J6" s="147" t="s">
        <v>56</v>
      </c>
      <c r="K6" s="147" t="s">
        <v>57</v>
      </c>
      <c r="L6" s="147" t="s">
        <v>58</v>
      </c>
      <c r="M6" s="147" t="s">
        <v>59</v>
      </c>
      <c r="N6" s="147" t="s">
        <v>60</v>
      </c>
      <c r="O6" s="148" t="s">
        <v>51</v>
      </c>
      <c r="P6" s="297" t="s">
        <v>61</v>
      </c>
      <c r="Q6" s="148" t="s">
        <v>62</v>
      </c>
      <c r="R6" s="148" t="s">
        <v>63</v>
      </c>
      <c r="S6" s="148" t="s">
        <v>64</v>
      </c>
      <c r="T6" s="148" t="s">
        <v>65</v>
      </c>
      <c r="U6" s="148" t="s">
        <v>14</v>
      </c>
      <c r="V6" s="149" t="s">
        <v>66</v>
      </c>
      <c r="W6" s="149" t="s">
        <v>67</v>
      </c>
      <c r="X6" s="149" t="s">
        <v>68</v>
      </c>
      <c r="Y6" s="150" t="s">
        <v>69</v>
      </c>
      <c r="Z6" s="1944" t="s">
        <v>26</v>
      </c>
      <c r="AA6" s="1945"/>
      <c r="AB6" s="1995"/>
      <c r="AC6" s="1996" t="s">
        <v>27</v>
      </c>
      <c r="AD6" s="1948"/>
      <c r="AE6" s="1997"/>
      <c r="AF6" s="1998" t="s">
        <v>28</v>
      </c>
      <c r="AG6" s="1951"/>
      <c r="AH6" s="1951"/>
      <c r="AI6" s="1999"/>
      <c r="AJ6" s="525"/>
      <c r="AK6" s="1994"/>
      <c r="AL6" s="537"/>
    </row>
    <row r="8" spans="2:95" s="542" customFormat="1" ht="31.5" customHeight="1" x14ac:dyDescent="0.35">
      <c r="D8" s="543" t="s">
        <v>135</v>
      </c>
      <c r="E8" s="543" t="s">
        <v>136</v>
      </c>
      <c r="F8" s="544" t="s">
        <v>137</v>
      </c>
      <c r="G8" s="544" t="s">
        <v>138</v>
      </c>
      <c r="H8" s="1988">
        <v>6.5</v>
      </c>
      <c r="I8" s="545" t="s">
        <v>73</v>
      </c>
      <c r="J8" s="546"/>
      <c r="K8" s="547" t="s">
        <v>120</v>
      </c>
      <c r="L8" s="547">
        <v>251</v>
      </c>
      <c r="M8" s="547" t="s">
        <v>139</v>
      </c>
      <c r="N8" s="547"/>
      <c r="O8" s="548" t="s">
        <v>140</v>
      </c>
      <c r="P8" s="549" t="s">
        <v>141</v>
      </c>
      <c r="Q8" s="550" t="s">
        <v>142</v>
      </c>
      <c r="R8" s="551">
        <v>141</v>
      </c>
      <c r="S8" s="551">
        <v>141</v>
      </c>
      <c r="T8" s="551"/>
      <c r="U8" s="551">
        <v>0</v>
      </c>
      <c r="V8" s="551"/>
      <c r="W8" s="551">
        <v>141</v>
      </c>
      <c r="X8" s="547">
        <v>0</v>
      </c>
      <c r="Y8" s="551">
        <f>R8-X8</f>
        <v>141</v>
      </c>
      <c r="Z8" s="551">
        <v>0</v>
      </c>
      <c r="AA8" s="551">
        <v>26</v>
      </c>
      <c r="AB8" s="551">
        <v>25</v>
      </c>
      <c r="AC8" s="551">
        <v>50</v>
      </c>
      <c r="AD8" s="551">
        <v>40</v>
      </c>
      <c r="AE8" s="547">
        <v>0</v>
      </c>
      <c r="AF8" s="551">
        <v>0</v>
      </c>
      <c r="AG8" s="551">
        <v>0</v>
      </c>
      <c r="AH8" s="551">
        <v>0</v>
      </c>
      <c r="AI8" s="552">
        <v>0</v>
      </c>
      <c r="AJ8" s="636">
        <v>0</v>
      </c>
      <c r="AK8" s="538"/>
      <c r="AL8" s="537"/>
      <c r="AM8" s="539"/>
      <c r="AN8" s="118"/>
      <c r="AO8" s="638"/>
    </row>
    <row r="9" spans="2:95" s="542" customFormat="1" ht="34.5" customHeight="1" x14ac:dyDescent="0.35">
      <c r="D9" s="543" t="s">
        <v>143</v>
      </c>
      <c r="E9" s="543" t="s">
        <v>136</v>
      </c>
      <c r="F9" s="544" t="s">
        <v>137</v>
      </c>
      <c r="G9" s="544" t="s">
        <v>144</v>
      </c>
      <c r="H9" s="1989"/>
      <c r="I9" s="545"/>
      <c r="J9" s="546"/>
      <c r="K9" s="547" t="s">
        <v>120</v>
      </c>
      <c r="L9" s="547">
        <v>251</v>
      </c>
      <c r="M9" s="547" t="s">
        <v>139</v>
      </c>
      <c r="N9" s="547"/>
      <c r="O9" s="548" t="s">
        <v>140</v>
      </c>
      <c r="P9" s="549" t="s">
        <v>141</v>
      </c>
      <c r="Q9" s="550" t="s">
        <v>142</v>
      </c>
      <c r="R9" s="551">
        <v>25</v>
      </c>
      <c r="S9" s="551">
        <v>13</v>
      </c>
      <c r="T9" s="551">
        <v>12</v>
      </c>
      <c r="U9" s="551">
        <v>25</v>
      </c>
      <c r="V9" s="551"/>
      <c r="W9" s="551">
        <v>0</v>
      </c>
      <c r="X9" s="547">
        <v>0</v>
      </c>
      <c r="Y9" s="551">
        <f>R9-X9</f>
        <v>25</v>
      </c>
      <c r="Z9" s="553">
        <v>0</v>
      </c>
      <c r="AA9" s="553">
        <v>0</v>
      </c>
      <c r="AB9" s="553">
        <v>25</v>
      </c>
      <c r="AC9" s="553">
        <v>0</v>
      </c>
      <c r="AD9" s="553">
        <v>0</v>
      </c>
      <c r="AE9" s="554">
        <v>0</v>
      </c>
      <c r="AF9" s="553">
        <v>0</v>
      </c>
      <c r="AG9" s="553">
        <v>0</v>
      </c>
      <c r="AH9" s="553">
        <v>0</v>
      </c>
      <c r="AI9" s="555">
        <v>0</v>
      </c>
      <c r="AJ9" s="637">
        <v>0</v>
      </c>
      <c r="AK9" s="538"/>
      <c r="AL9" s="537"/>
      <c r="AM9" s="539"/>
      <c r="AN9" s="118"/>
      <c r="AO9" s="638"/>
    </row>
    <row r="10" spans="2:95" s="542" customFormat="1" ht="47.25" customHeight="1" x14ac:dyDescent="0.35">
      <c r="C10" s="556"/>
      <c r="D10" s="543" t="s">
        <v>145</v>
      </c>
      <c r="E10" s="543"/>
      <c r="F10" s="544" t="s">
        <v>146</v>
      </c>
      <c r="G10" s="544" t="s">
        <v>147</v>
      </c>
      <c r="H10" s="557"/>
      <c r="I10" s="546"/>
      <c r="J10" s="545" t="s">
        <v>73</v>
      </c>
      <c r="K10" s="547" t="s">
        <v>113</v>
      </c>
      <c r="L10" s="547">
        <v>251</v>
      </c>
      <c r="M10" s="547" t="s">
        <v>139</v>
      </c>
      <c r="N10" s="547" t="s">
        <v>87</v>
      </c>
      <c r="O10" s="548" t="s">
        <v>148</v>
      </c>
      <c r="P10" s="549" t="s">
        <v>149</v>
      </c>
      <c r="Q10" s="550" t="s">
        <v>142</v>
      </c>
      <c r="R10" s="551">
        <v>160</v>
      </c>
      <c r="S10" s="551">
        <v>160</v>
      </c>
      <c r="T10" s="551">
        <v>0</v>
      </c>
      <c r="U10" s="551">
        <v>0</v>
      </c>
      <c r="V10" s="551"/>
      <c r="W10" s="551">
        <v>160</v>
      </c>
      <c r="X10" s="547">
        <v>0</v>
      </c>
      <c r="Y10" s="551">
        <f>R10-X10</f>
        <v>160</v>
      </c>
      <c r="Z10" s="551">
        <v>19</v>
      </c>
      <c r="AA10" s="551">
        <v>50</v>
      </c>
      <c r="AB10" s="551">
        <v>47</v>
      </c>
      <c r="AC10" s="551">
        <v>44</v>
      </c>
      <c r="AD10" s="551">
        <v>0</v>
      </c>
      <c r="AE10" s="547">
        <v>0</v>
      </c>
      <c r="AF10" s="551">
        <v>0</v>
      </c>
      <c r="AG10" s="551">
        <v>0</v>
      </c>
      <c r="AH10" s="551">
        <v>0</v>
      </c>
      <c r="AI10" s="552">
        <v>0</v>
      </c>
      <c r="AJ10" s="636">
        <v>0</v>
      </c>
      <c r="AK10" s="538"/>
      <c r="AL10" s="537"/>
      <c r="AM10" s="539"/>
      <c r="AN10" s="118"/>
      <c r="AO10" s="638"/>
    </row>
    <row r="11" spans="2:95" s="542" customFormat="1" ht="45" customHeight="1" x14ac:dyDescent="0.35">
      <c r="C11" s="556"/>
      <c r="D11" s="543" t="s">
        <v>150</v>
      </c>
      <c r="E11" s="543"/>
      <c r="F11" s="544" t="s">
        <v>146</v>
      </c>
      <c r="G11" s="544" t="s">
        <v>151</v>
      </c>
      <c r="H11" s="557"/>
      <c r="I11" s="546"/>
      <c r="J11" s="545" t="s">
        <v>73</v>
      </c>
      <c r="K11" s="547" t="s">
        <v>113</v>
      </c>
      <c r="L11" s="547">
        <v>251</v>
      </c>
      <c r="M11" s="547" t="s">
        <v>139</v>
      </c>
      <c r="N11" s="547" t="s">
        <v>87</v>
      </c>
      <c r="O11" s="548" t="s">
        <v>148</v>
      </c>
      <c r="P11" s="549" t="s">
        <v>149</v>
      </c>
      <c r="Q11" s="550" t="s">
        <v>142</v>
      </c>
      <c r="R11" s="551">
        <v>29</v>
      </c>
      <c r="S11" s="551">
        <v>29</v>
      </c>
      <c r="T11" s="551">
        <v>0</v>
      </c>
      <c r="U11" s="551">
        <v>29</v>
      </c>
      <c r="V11" s="551"/>
      <c r="W11" s="551">
        <v>0</v>
      </c>
      <c r="X11" s="547">
        <v>0</v>
      </c>
      <c r="Y11" s="551">
        <f>R11-X11</f>
        <v>29</v>
      </c>
      <c r="Z11" s="553">
        <v>29</v>
      </c>
      <c r="AA11" s="553">
        <v>0</v>
      </c>
      <c r="AB11" s="553">
        <v>0</v>
      </c>
      <c r="AC11" s="553">
        <v>0</v>
      </c>
      <c r="AD11" s="553">
        <v>0</v>
      </c>
      <c r="AE11" s="554">
        <v>0</v>
      </c>
      <c r="AF11" s="553">
        <v>0</v>
      </c>
      <c r="AG11" s="553">
        <v>0</v>
      </c>
      <c r="AH11" s="553">
        <v>0</v>
      </c>
      <c r="AI11" s="555">
        <v>0</v>
      </c>
      <c r="AJ11" s="637">
        <v>0</v>
      </c>
      <c r="AK11" s="538"/>
      <c r="AL11" s="537"/>
      <c r="AM11" s="539"/>
      <c r="AN11" s="118"/>
      <c r="AO11" s="638"/>
    </row>
    <row r="12" spans="2:95" s="567" customFormat="1" ht="58.5" customHeight="1" x14ac:dyDescent="0.35">
      <c r="B12" s="558"/>
      <c r="C12" s="558"/>
      <c r="D12" s="559" t="s">
        <v>164</v>
      </c>
      <c r="E12" s="560" t="s">
        <v>165</v>
      </c>
      <c r="F12" s="561" t="s">
        <v>166</v>
      </c>
      <c r="G12" s="562" t="s">
        <v>167</v>
      </c>
      <c r="H12" s="563">
        <v>13.3</v>
      </c>
      <c r="I12" s="564"/>
      <c r="J12" s="545" t="s">
        <v>73</v>
      </c>
      <c r="K12" s="547" t="s">
        <v>86</v>
      </c>
      <c r="L12" s="547">
        <v>252</v>
      </c>
      <c r="M12" s="547" t="s">
        <v>168</v>
      </c>
      <c r="N12" s="564" t="s">
        <v>87</v>
      </c>
      <c r="O12" s="548" t="s">
        <v>169</v>
      </c>
      <c r="P12" s="565" t="s">
        <v>170</v>
      </c>
      <c r="Q12" s="564" t="s">
        <v>142</v>
      </c>
      <c r="R12" s="564">
        <v>184</v>
      </c>
      <c r="S12" s="564"/>
      <c r="T12" s="564"/>
      <c r="U12" s="564">
        <v>0</v>
      </c>
      <c r="V12" s="564"/>
      <c r="W12" s="564">
        <v>184</v>
      </c>
      <c r="X12" s="547">
        <v>0</v>
      </c>
      <c r="Y12" s="551">
        <v>184</v>
      </c>
      <c r="Z12" s="564">
        <v>0</v>
      </c>
      <c r="AA12" s="564">
        <v>12</v>
      </c>
      <c r="AB12" s="564">
        <v>24</v>
      </c>
      <c r="AC12" s="564">
        <v>24</v>
      </c>
      <c r="AD12" s="564">
        <v>24</v>
      </c>
      <c r="AE12" s="547">
        <v>24</v>
      </c>
      <c r="AF12" s="551">
        <v>24</v>
      </c>
      <c r="AG12" s="551">
        <v>24</v>
      </c>
      <c r="AH12" s="551">
        <v>24</v>
      </c>
      <c r="AI12" s="552">
        <v>4</v>
      </c>
      <c r="AJ12" s="552">
        <v>0</v>
      </c>
      <c r="AK12" s="538"/>
      <c r="AL12" s="537"/>
      <c r="AM12" s="539"/>
      <c r="AN12" s="118"/>
      <c r="AO12" s="638"/>
      <c r="AP12" s="566"/>
      <c r="AQ12" s="542"/>
      <c r="AR12" s="542"/>
      <c r="AS12" s="542"/>
      <c r="AT12" s="542"/>
      <c r="AU12" s="542"/>
      <c r="AV12" s="542"/>
      <c r="AW12" s="542"/>
      <c r="AX12" s="542"/>
      <c r="AY12" s="542"/>
      <c r="AZ12" s="542"/>
      <c r="BA12" s="542"/>
      <c r="BB12" s="542"/>
      <c r="BC12" s="542"/>
      <c r="BD12" s="542"/>
      <c r="BE12" s="542"/>
      <c r="BF12" s="542"/>
      <c r="BG12" s="542"/>
      <c r="BH12" s="542"/>
      <c r="BI12" s="542"/>
      <c r="BJ12" s="542"/>
      <c r="BK12" s="542"/>
      <c r="BL12" s="542"/>
      <c r="BM12" s="542"/>
      <c r="BN12" s="542"/>
      <c r="BO12" s="542"/>
      <c r="BP12" s="542"/>
      <c r="BQ12" s="542"/>
      <c r="BR12" s="542"/>
      <c r="BS12" s="542"/>
      <c r="BT12" s="542"/>
      <c r="BU12" s="542"/>
      <c r="BV12" s="542"/>
      <c r="BW12" s="542"/>
      <c r="BX12" s="542"/>
      <c r="BY12" s="542"/>
      <c r="BZ12" s="542"/>
      <c r="CA12" s="542"/>
      <c r="CB12" s="542"/>
      <c r="CC12" s="542"/>
      <c r="CD12" s="542"/>
      <c r="CE12" s="542"/>
      <c r="CF12" s="542"/>
      <c r="CG12" s="542"/>
      <c r="CH12" s="542"/>
      <c r="CI12" s="542"/>
      <c r="CJ12" s="542"/>
      <c r="CK12" s="542"/>
      <c r="CL12" s="542"/>
      <c r="CM12" s="542"/>
      <c r="CN12" s="542"/>
      <c r="CO12" s="542"/>
      <c r="CP12" s="542"/>
      <c r="CQ12" s="542"/>
    </row>
    <row r="13" spans="2:95" s="542" customFormat="1" ht="108.5" x14ac:dyDescent="0.35">
      <c r="D13" s="568" t="s">
        <v>219</v>
      </c>
      <c r="E13" s="569" t="s">
        <v>220</v>
      </c>
      <c r="F13" s="562" t="s">
        <v>221</v>
      </c>
      <c r="G13" s="562" t="s">
        <v>222</v>
      </c>
      <c r="H13" s="570"/>
      <c r="I13" s="545"/>
      <c r="J13" s="545" t="s">
        <v>73</v>
      </c>
      <c r="K13" s="547"/>
      <c r="L13" s="547"/>
      <c r="M13" s="548"/>
      <c r="N13" s="564" t="s">
        <v>223</v>
      </c>
      <c r="O13" s="548" t="s">
        <v>224</v>
      </c>
      <c r="P13" s="571" t="s">
        <v>225</v>
      </c>
      <c r="Q13" s="564" t="s">
        <v>142</v>
      </c>
      <c r="R13" s="564">
        <v>181</v>
      </c>
      <c r="S13" s="564">
        <v>181</v>
      </c>
      <c r="T13" s="564"/>
      <c r="U13" s="564">
        <v>0</v>
      </c>
      <c r="V13" s="564"/>
      <c r="W13" s="564">
        <v>181</v>
      </c>
      <c r="X13" s="547">
        <v>0</v>
      </c>
      <c r="Y13" s="551">
        <f>R13-X13</f>
        <v>181</v>
      </c>
      <c r="Z13" s="564">
        <v>0</v>
      </c>
      <c r="AA13" s="564">
        <v>40</v>
      </c>
      <c r="AB13" s="564">
        <v>50</v>
      </c>
      <c r="AC13" s="564">
        <v>40</v>
      </c>
      <c r="AD13" s="564">
        <v>30</v>
      </c>
      <c r="AE13" s="547">
        <v>21</v>
      </c>
      <c r="AF13" s="564">
        <v>0</v>
      </c>
      <c r="AG13" s="564">
        <v>0</v>
      </c>
      <c r="AH13" s="551">
        <v>0</v>
      </c>
      <c r="AI13" s="552">
        <v>0</v>
      </c>
      <c r="AJ13" s="552">
        <v>0</v>
      </c>
      <c r="AK13" s="538"/>
      <c r="AL13" s="537"/>
      <c r="AM13" s="539"/>
      <c r="AN13" s="118"/>
      <c r="AO13" s="638"/>
    </row>
    <row r="14" spans="2:95" s="542" customFormat="1" ht="91.5" customHeight="1" x14ac:dyDescent="0.35">
      <c r="D14" s="568" t="s">
        <v>226</v>
      </c>
      <c r="E14" s="569" t="s">
        <v>220</v>
      </c>
      <c r="F14" s="562" t="s">
        <v>227</v>
      </c>
      <c r="G14" s="562" t="s">
        <v>228</v>
      </c>
      <c r="H14" s="570"/>
      <c r="I14" s="545"/>
      <c r="J14" s="545" t="s">
        <v>73</v>
      </c>
      <c r="K14" s="547"/>
      <c r="L14" s="547"/>
      <c r="M14" s="548"/>
      <c r="N14" s="564" t="s">
        <v>223</v>
      </c>
      <c r="O14" s="548" t="s">
        <v>224</v>
      </c>
      <c r="P14" s="571" t="s">
        <v>225</v>
      </c>
      <c r="Q14" s="564" t="s">
        <v>142</v>
      </c>
      <c r="R14" s="564">
        <v>51</v>
      </c>
      <c r="S14" s="564">
        <v>51</v>
      </c>
      <c r="T14" s="564">
        <v>0</v>
      </c>
      <c r="U14" s="564">
        <v>0</v>
      </c>
      <c r="V14" s="564"/>
      <c r="W14" s="564">
        <v>51</v>
      </c>
      <c r="X14" s="547">
        <v>0</v>
      </c>
      <c r="Y14" s="551">
        <f>R14-X14</f>
        <v>51</v>
      </c>
      <c r="Z14" s="564">
        <v>14</v>
      </c>
      <c r="AA14" s="564">
        <v>26</v>
      </c>
      <c r="AB14" s="564">
        <v>11</v>
      </c>
      <c r="AC14" s="564">
        <v>0</v>
      </c>
      <c r="AD14" s="564">
        <v>0</v>
      </c>
      <c r="AE14" s="547">
        <v>0</v>
      </c>
      <c r="AF14" s="564">
        <v>0</v>
      </c>
      <c r="AG14" s="564">
        <v>0</v>
      </c>
      <c r="AH14" s="551">
        <v>0</v>
      </c>
      <c r="AI14" s="552">
        <v>0</v>
      </c>
      <c r="AJ14" s="552">
        <v>0</v>
      </c>
      <c r="AK14" s="538"/>
      <c r="AL14" s="537"/>
      <c r="AM14" s="539"/>
      <c r="AN14" s="118"/>
      <c r="AO14" s="638"/>
    </row>
    <row r="15" spans="2:95" s="542" customFormat="1" ht="93" x14ac:dyDescent="0.35">
      <c r="D15" s="568" t="s">
        <v>1522</v>
      </c>
      <c r="E15" s="569" t="s">
        <v>220</v>
      </c>
      <c r="F15" s="562" t="s">
        <v>270</v>
      </c>
      <c r="G15" s="562" t="s">
        <v>228</v>
      </c>
      <c r="H15" s="570"/>
      <c r="I15" s="572"/>
      <c r="J15" s="545" t="s">
        <v>73</v>
      </c>
      <c r="K15" s="547"/>
      <c r="L15" s="547"/>
      <c r="M15" s="548"/>
      <c r="N15" s="564" t="s">
        <v>223</v>
      </c>
      <c r="O15" s="548" t="s">
        <v>271</v>
      </c>
      <c r="P15" s="571" t="s">
        <v>237</v>
      </c>
      <c r="Q15" s="564" t="s">
        <v>142</v>
      </c>
      <c r="R15" s="564">
        <v>7</v>
      </c>
      <c r="S15" s="564">
        <v>0</v>
      </c>
      <c r="T15" s="564">
        <v>7</v>
      </c>
      <c r="U15" s="564"/>
      <c r="V15" s="564"/>
      <c r="W15" s="564">
        <v>7</v>
      </c>
      <c r="X15" s="547">
        <v>0</v>
      </c>
      <c r="Y15" s="551">
        <v>7</v>
      </c>
      <c r="Z15" s="564">
        <v>0</v>
      </c>
      <c r="AA15" s="564">
        <v>0</v>
      </c>
      <c r="AB15" s="564">
        <v>0</v>
      </c>
      <c r="AC15" s="564">
        <v>0</v>
      </c>
      <c r="AD15" s="564">
        <v>0</v>
      </c>
      <c r="AE15" s="547">
        <v>0</v>
      </c>
      <c r="AF15" s="564">
        <v>7</v>
      </c>
      <c r="AG15" s="564">
        <v>0</v>
      </c>
      <c r="AH15" s="551">
        <v>0</v>
      </c>
      <c r="AI15" s="552">
        <v>0</v>
      </c>
      <c r="AJ15" s="552">
        <v>0</v>
      </c>
      <c r="AK15" s="538"/>
      <c r="AL15" s="537"/>
      <c r="AM15" s="539"/>
      <c r="AN15" s="118"/>
      <c r="AO15" s="638"/>
    </row>
    <row r="16" spans="2:95" s="542" customFormat="1" ht="30.75" customHeight="1" x14ac:dyDescent="0.35">
      <c r="B16" s="573"/>
      <c r="C16" s="573"/>
      <c r="D16" s="569" t="s">
        <v>281</v>
      </c>
      <c r="E16" s="569" t="s">
        <v>282</v>
      </c>
      <c r="F16" s="562" t="s">
        <v>283</v>
      </c>
      <c r="G16" s="562" t="s">
        <v>284</v>
      </c>
      <c r="H16" s="1985">
        <v>21</v>
      </c>
      <c r="I16" s="564"/>
      <c r="J16" s="545" t="s">
        <v>73</v>
      </c>
      <c r="K16" s="547" t="s">
        <v>86</v>
      </c>
      <c r="L16" s="547">
        <v>286</v>
      </c>
      <c r="M16" s="547" t="s">
        <v>285</v>
      </c>
      <c r="N16" s="564" t="s">
        <v>114</v>
      </c>
      <c r="O16" s="547" t="s">
        <v>286</v>
      </c>
      <c r="P16" s="565">
        <v>44314</v>
      </c>
      <c r="Q16" s="564" t="s">
        <v>142</v>
      </c>
      <c r="R16" s="564">
        <v>184</v>
      </c>
      <c r="S16" s="564">
        <v>184</v>
      </c>
      <c r="T16" s="564">
        <v>0</v>
      </c>
      <c r="U16" s="564">
        <v>0</v>
      </c>
      <c r="V16" s="564"/>
      <c r="W16" s="564">
        <v>184</v>
      </c>
      <c r="X16" s="547">
        <v>58</v>
      </c>
      <c r="Y16" s="551">
        <f t="shared" ref="Y16:Y24" si="0">R16-X16</f>
        <v>126</v>
      </c>
      <c r="Z16" s="574">
        <v>39</v>
      </c>
      <c r="AA16" s="574">
        <v>30</v>
      </c>
      <c r="AB16" s="574">
        <v>33</v>
      </c>
      <c r="AC16" s="574">
        <v>24</v>
      </c>
      <c r="AD16" s="574">
        <v>0</v>
      </c>
      <c r="AE16" s="547">
        <v>0</v>
      </c>
      <c r="AF16" s="564">
        <v>0</v>
      </c>
      <c r="AG16" s="564">
        <v>0</v>
      </c>
      <c r="AH16" s="551">
        <v>0</v>
      </c>
      <c r="AI16" s="552">
        <v>0</v>
      </c>
      <c r="AJ16" s="636">
        <v>0</v>
      </c>
      <c r="AK16" s="538"/>
      <c r="AL16" s="537"/>
      <c r="AM16" s="539"/>
      <c r="AN16" s="118"/>
      <c r="AO16" s="638"/>
    </row>
    <row r="17" spans="2:95" s="542" customFormat="1" ht="31.5" customHeight="1" x14ac:dyDescent="0.35">
      <c r="B17" s="573"/>
      <c r="C17" s="573"/>
      <c r="D17" s="569" t="s">
        <v>287</v>
      </c>
      <c r="E17" s="569" t="s">
        <v>282</v>
      </c>
      <c r="F17" s="562" t="s">
        <v>283</v>
      </c>
      <c r="G17" s="562" t="s">
        <v>288</v>
      </c>
      <c r="H17" s="1986"/>
      <c r="I17" s="564"/>
      <c r="J17" s="545" t="s">
        <v>73</v>
      </c>
      <c r="K17" s="547" t="s">
        <v>86</v>
      </c>
      <c r="L17" s="547">
        <v>286</v>
      </c>
      <c r="M17" s="547" t="s">
        <v>285</v>
      </c>
      <c r="N17" s="564" t="s">
        <v>114</v>
      </c>
      <c r="O17" s="548" t="s">
        <v>289</v>
      </c>
      <c r="P17" s="565" t="s">
        <v>290</v>
      </c>
      <c r="Q17" s="564" t="s">
        <v>142</v>
      </c>
      <c r="R17" s="564">
        <v>41</v>
      </c>
      <c r="S17" s="564">
        <v>41</v>
      </c>
      <c r="T17" s="564">
        <v>0</v>
      </c>
      <c r="U17" s="564">
        <v>0</v>
      </c>
      <c r="V17" s="564"/>
      <c r="W17" s="564">
        <v>41</v>
      </c>
      <c r="X17" s="547">
        <v>4</v>
      </c>
      <c r="Y17" s="551">
        <f t="shared" si="0"/>
        <v>37</v>
      </c>
      <c r="Z17" s="564">
        <v>37</v>
      </c>
      <c r="AA17" s="564">
        <v>0</v>
      </c>
      <c r="AB17" s="564">
        <v>0</v>
      </c>
      <c r="AC17" s="564">
        <v>0</v>
      </c>
      <c r="AD17" s="564">
        <v>0</v>
      </c>
      <c r="AE17" s="547">
        <v>0</v>
      </c>
      <c r="AF17" s="564">
        <v>0</v>
      </c>
      <c r="AG17" s="564">
        <v>0</v>
      </c>
      <c r="AH17" s="551">
        <v>0</v>
      </c>
      <c r="AI17" s="552">
        <v>0</v>
      </c>
      <c r="AJ17" s="636">
        <v>0</v>
      </c>
      <c r="AK17" s="538"/>
      <c r="AL17" s="537"/>
      <c r="AM17" s="539"/>
      <c r="AN17" s="118"/>
      <c r="AO17" s="638"/>
    </row>
    <row r="18" spans="2:95" s="542" customFormat="1" ht="26.25" customHeight="1" x14ac:dyDescent="0.35">
      <c r="B18" s="573"/>
      <c r="C18" s="573"/>
      <c r="D18" s="569" t="s">
        <v>291</v>
      </c>
      <c r="E18" s="569" t="s">
        <v>282</v>
      </c>
      <c r="F18" s="562" t="s">
        <v>283</v>
      </c>
      <c r="G18" s="562" t="s">
        <v>288</v>
      </c>
      <c r="H18" s="1987"/>
      <c r="I18" s="564"/>
      <c r="J18" s="545" t="s">
        <v>73</v>
      </c>
      <c r="K18" s="547" t="s">
        <v>86</v>
      </c>
      <c r="L18" s="547">
        <v>286</v>
      </c>
      <c r="M18" s="547" t="s">
        <v>285</v>
      </c>
      <c r="N18" s="564" t="s">
        <v>114</v>
      </c>
      <c r="O18" s="547" t="s">
        <v>286</v>
      </c>
      <c r="P18" s="565">
        <v>44314</v>
      </c>
      <c r="Q18" s="564" t="s">
        <v>142</v>
      </c>
      <c r="R18" s="564">
        <v>75</v>
      </c>
      <c r="S18" s="564">
        <v>51</v>
      </c>
      <c r="T18" s="564">
        <v>24</v>
      </c>
      <c r="U18" s="564">
        <v>75</v>
      </c>
      <c r="V18" s="564"/>
      <c r="W18" s="564">
        <v>0</v>
      </c>
      <c r="X18" s="547">
        <v>30</v>
      </c>
      <c r="Y18" s="551">
        <f t="shared" si="0"/>
        <v>45</v>
      </c>
      <c r="Z18" s="575">
        <v>45</v>
      </c>
      <c r="AA18" s="575">
        <v>0</v>
      </c>
      <c r="AB18" s="575">
        <v>0</v>
      </c>
      <c r="AC18" s="575">
        <v>0</v>
      </c>
      <c r="AD18" s="575">
        <v>0</v>
      </c>
      <c r="AE18" s="554">
        <v>0</v>
      </c>
      <c r="AF18" s="575">
        <v>0</v>
      </c>
      <c r="AG18" s="575">
        <v>0</v>
      </c>
      <c r="AH18" s="553">
        <v>0</v>
      </c>
      <c r="AI18" s="555">
        <v>0</v>
      </c>
      <c r="AJ18" s="637">
        <v>0</v>
      </c>
      <c r="AK18" s="538"/>
      <c r="AL18" s="537"/>
      <c r="AM18" s="539"/>
      <c r="AN18" s="118"/>
      <c r="AO18" s="638"/>
    </row>
    <row r="19" spans="2:95" s="542" customFormat="1" ht="30.75" customHeight="1" x14ac:dyDescent="0.35">
      <c r="B19" s="573"/>
      <c r="C19" s="573"/>
      <c r="D19" s="569" t="s">
        <v>292</v>
      </c>
      <c r="E19" s="569" t="s">
        <v>293</v>
      </c>
      <c r="F19" s="562" t="s">
        <v>283</v>
      </c>
      <c r="G19" s="562" t="s">
        <v>294</v>
      </c>
      <c r="H19" s="576">
        <v>21</v>
      </c>
      <c r="I19" s="564"/>
      <c r="J19" s="545" t="s">
        <v>73</v>
      </c>
      <c r="K19" s="547" t="s">
        <v>86</v>
      </c>
      <c r="L19" s="547">
        <v>286</v>
      </c>
      <c r="M19" s="547" t="s">
        <v>285</v>
      </c>
      <c r="N19" s="564" t="s">
        <v>114</v>
      </c>
      <c r="O19" s="547" t="s">
        <v>295</v>
      </c>
      <c r="P19" s="565">
        <v>44329</v>
      </c>
      <c r="Q19" s="564" t="s">
        <v>142</v>
      </c>
      <c r="R19" s="564">
        <v>190</v>
      </c>
      <c r="S19" s="564">
        <v>190</v>
      </c>
      <c r="T19" s="564">
        <v>0</v>
      </c>
      <c r="U19" s="564">
        <v>0</v>
      </c>
      <c r="V19" s="564"/>
      <c r="W19" s="564">
        <v>190</v>
      </c>
      <c r="X19" s="547">
        <v>88</v>
      </c>
      <c r="Y19" s="551">
        <f t="shared" si="0"/>
        <v>102</v>
      </c>
      <c r="Z19" s="564">
        <v>60</v>
      </c>
      <c r="AA19" s="564">
        <v>42</v>
      </c>
      <c r="AB19" s="564">
        <v>0</v>
      </c>
      <c r="AC19" s="564">
        <v>0</v>
      </c>
      <c r="AD19" s="564">
        <v>0</v>
      </c>
      <c r="AE19" s="547">
        <v>0</v>
      </c>
      <c r="AF19" s="564">
        <v>0</v>
      </c>
      <c r="AG19" s="564">
        <v>0</v>
      </c>
      <c r="AH19" s="551">
        <v>0</v>
      </c>
      <c r="AI19" s="552">
        <v>0</v>
      </c>
      <c r="AJ19" s="552">
        <v>0</v>
      </c>
      <c r="AK19" s="538"/>
      <c r="AL19" s="537"/>
      <c r="AM19" s="539"/>
      <c r="AN19" s="118"/>
      <c r="AO19" s="638"/>
    </row>
    <row r="20" spans="2:95" s="542" customFormat="1" ht="30.75" customHeight="1" x14ac:dyDescent="0.35">
      <c r="B20" s="573"/>
      <c r="C20" s="573"/>
      <c r="D20" s="569" t="s">
        <v>296</v>
      </c>
      <c r="E20" s="569" t="s">
        <v>293</v>
      </c>
      <c r="F20" s="562" t="s">
        <v>283</v>
      </c>
      <c r="G20" s="562" t="s">
        <v>294</v>
      </c>
      <c r="H20" s="576"/>
      <c r="I20" s="564"/>
      <c r="J20" s="545" t="s">
        <v>73</v>
      </c>
      <c r="K20" s="547" t="s">
        <v>86</v>
      </c>
      <c r="L20" s="547">
        <v>286</v>
      </c>
      <c r="M20" s="547" t="s">
        <v>285</v>
      </c>
      <c r="N20" s="564" t="s">
        <v>114</v>
      </c>
      <c r="O20" s="547" t="s">
        <v>295</v>
      </c>
      <c r="P20" s="565">
        <v>44329</v>
      </c>
      <c r="Q20" s="564" t="s">
        <v>142</v>
      </c>
      <c r="R20" s="564">
        <v>63</v>
      </c>
      <c r="S20" s="564"/>
      <c r="T20" s="564"/>
      <c r="U20" s="564">
        <v>63</v>
      </c>
      <c r="V20" s="564"/>
      <c r="W20" s="564">
        <v>0</v>
      </c>
      <c r="X20" s="547">
        <v>46</v>
      </c>
      <c r="Y20" s="551">
        <f t="shared" si="0"/>
        <v>17</v>
      </c>
      <c r="Z20" s="575">
        <v>17</v>
      </c>
      <c r="AA20" s="575">
        <v>0</v>
      </c>
      <c r="AB20" s="575">
        <v>0</v>
      </c>
      <c r="AC20" s="575">
        <v>0</v>
      </c>
      <c r="AD20" s="575">
        <v>0</v>
      </c>
      <c r="AE20" s="554">
        <v>0</v>
      </c>
      <c r="AF20" s="575">
        <v>0</v>
      </c>
      <c r="AG20" s="575">
        <v>0</v>
      </c>
      <c r="AH20" s="553">
        <v>0</v>
      </c>
      <c r="AI20" s="555">
        <v>0</v>
      </c>
      <c r="AJ20" s="555">
        <v>0</v>
      </c>
      <c r="AK20" s="538"/>
      <c r="AL20" s="537"/>
      <c r="AM20" s="539"/>
      <c r="AN20" s="118"/>
      <c r="AO20" s="638"/>
    </row>
    <row r="21" spans="2:95" s="567" customFormat="1" ht="30" customHeight="1" x14ac:dyDescent="0.35">
      <c r="B21" s="577"/>
      <c r="C21" s="577"/>
      <c r="D21" s="569" t="s">
        <v>309</v>
      </c>
      <c r="E21" s="569" t="s">
        <v>310</v>
      </c>
      <c r="F21" s="578" t="s">
        <v>311</v>
      </c>
      <c r="G21" s="562" t="s">
        <v>312</v>
      </c>
      <c r="H21" s="563">
        <v>1.5</v>
      </c>
      <c r="I21" s="564"/>
      <c r="J21" s="545" t="s">
        <v>73</v>
      </c>
      <c r="K21" s="547" t="s">
        <v>86</v>
      </c>
      <c r="L21" s="547">
        <v>287</v>
      </c>
      <c r="M21" s="547" t="s">
        <v>313</v>
      </c>
      <c r="N21" s="564" t="s">
        <v>301</v>
      </c>
      <c r="O21" s="548" t="s">
        <v>314</v>
      </c>
      <c r="P21" s="565" t="s">
        <v>315</v>
      </c>
      <c r="Q21" s="564" t="s">
        <v>142</v>
      </c>
      <c r="R21" s="579">
        <v>18</v>
      </c>
      <c r="S21" s="564">
        <v>18</v>
      </c>
      <c r="T21" s="564"/>
      <c r="U21" s="564">
        <v>0</v>
      </c>
      <c r="V21" s="564"/>
      <c r="W21" s="564">
        <v>18</v>
      </c>
      <c r="X21" s="547">
        <v>7</v>
      </c>
      <c r="Y21" s="551">
        <f t="shared" si="0"/>
        <v>11</v>
      </c>
      <c r="Z21" s="564">
        <v>3</v>
      </c>
      <c r="AA21" s="564">
        <v>3</v>
      </c>
      <c r="AB21" s="564">
        <v>3</v>
      </c>
      <c r="AC21" s="564">
        <v>2</v>
      </c>
      <c r="AD21" s="564">
        <v>0</v>
      </c>
      <c r="AE21" s="547">
        <v>0</v>
      </c>
      <c r="AF21" s="564">
        <v>0</v>
      </c>
      <c r="AG21" s="564">
        <v>0</v>
      </c>
      <c r="AH21" s="551">
        <v>0</v>
      </c>
      <c r="AI21" s="552">
        <v>0</v>
      </c>
      <c r="AJ21" s="552">
        <v>0</v>
      </c>
      <c r="AK21" s="538"/>
      <c r="AL21" s="537"/>
      <c r="AM21" s="539"/>
      <c r="AN21" s="118"/>
      <c r="AO21" s="638"/>
      <c r="AP21" s="542"/>
      <c r="AQ21" s="542"/>
      <c r="AR21" s="542"/>
      <c r="AS21" s="542"/>
      <c r="AT21" s="542"/>
      <c r="AU21" s="542"/>
      <c r="AV21" s="542"/>
      <c r="AW21" s="542"/>
      <c r="AX21" s="542"/>
      <c r="AY21" s="542"/>
      <c r="AZ21" s="542"/>
      <c r="BA21" s="542"/>
      <c r="BB21" s="542"/>
      <c r="BC21" s="542"/>
      <c r="BD21" s="542"/>
      <c r="BE21" s="542"/>
      <c r="BF21" s="542"/>
      <c r="BG21" s="542"/>
      <c r="BH21" s="542"/>
      <c r="BI21" s="542"/>
      <c r="BJ21" s="542"/>
      <c r="BK21" s="542"/>
      <c r="BL21" s="542"/>
      <c r="BM21" s="542"/>
      <c r="BN21" s="542"/>
      <c r="BO21" s="542"/>
      <c r="BP21" s="542"/>
      <c r="BQ21" s="542"/>
      <c r="BR21" s="542"/>
      <c r="BS21" s="542"/>
      <c r="BT21" s="542"/>
      <c r="BU21" s="542"/>
      <c r="BV21" s="542"/>
      <c r="BW21" s="542"/>
      <c r="BX21" s="542"/>
      <c r="BY21" s="542"/>
      <c r="BZ21" s="542"/>
      <c r="CA21" s="542"/>
      <c r="CB21" s="542"/>
      <c r="CC21" s="542"/>
      <c r="CD21" s="542"/>
      <c r="CE21" s="542"/>
      <c r="CF21" s="542"/>
      <c r="CG21" s="542"/>
      <c r="CH21" s="542"/>
      <c r="CI21" s="542"/>
      <c r="CJ21" s="542"/>
      <c r="CK21" s="542"/>
      <c r="CL21" s="542"/>
      <c r="CM21" s="542"/>
      <c r="CN21" s="542"/>
      <c r="CO21" s="542"/>
      <c r="CP21" s="542"/>
      <c r="CQ21" s="542"/>
    </row>
    <row r="22" spans="2:95" s="567" customFormat="1" ht="31" x14ac:dyDescent="0.35">
      <c r="B22" s="577"/>
      <c r="C22" s="577"/>
      <c r="D22" s="569" t="s">
        <v>316</v>
      </c>
      <c r="E22" s="569" t="s">
        <v>310</v>
      </c>
      <c r="F22" s="578" t="s">
        <v>317</v>
      </c>
      <c r="G22" s="562" t="s">
        <v>318</v>
      </c>
      <c r="H22" s="563">
        <v>6.95</v>
      </c>
      <c r="I22" s="564"/>
      <c r="J22" s="545" t="s">
        <v>73</v>
      </c>
      <c r="K22" s="547" t="s">
        <v>319</v>
      </c>
      <c r="L22" s="547">
        <v>287</v>
      </c>
      <c r="M22" s="547" t="s">
        <v>313</v>
      </c>
      <c r="N22" s="564" t="s">
        <v>301</v>
      </c>
      <c r="O22" s="548" t="s">
        <v>320</v>
      </c>
      <c r="P22" s="565" t="s">
        <v>321</v>
      </c>
      <c r="Q22" s="564" t="s">
        <v>142</v>
      </c>
      <c r="R22" s="579">
        <v>204</v>
      </c>
      <c r="S22" s="564">
        <v>204</v>
      </c>
      <c r="T22" s="564">
        <v>0</v>
      </c>
      <c r="U22" s="564">
        <v>69</v>
      </c>
      <c r="V22" s="564"/>
      <c r="W22" s="564">
        <v>135</v>
      </c>
      <c r="X22" s="547">
        <v>171</v>
      </c>
      <c r="Y22" s="551">
        <f t="shared" si="0"/>
        <v>33</v>
      </c>
      <c r="Z22" s="564">
        <v>33</v>
      </c>
      <c r="AA22" s="564">
        <v>0</v>
      </c>
      <c r="AB22" s="564">
        <v>0</v>
      </c>
      <c r="AC22" s="564">
        <v>0</v>
      </c>
      <c r="AD22" s="564">
        <v>0</v>
      </c>
      <c r="AE22" s="547">
        <v>0</v>
      </c>
      <c r="AF22" s="564">
        <v>0</v>
      </c>
      <c r="AG22" s="564">
        <v>0</v>
      </c>
      <c r="AH22" s="551">
        <v>0</v>
      </c>
      <c r="AI22" s="552">
        <v>0</v>
      </c>
      <c r="AJ22" s="552">
        <v>0</v>
      </c>
      <c r="AK22" s="538"/>
      <c r="AL22" s="537"/>
      <c r="AM22" s="539"/>
      <c r="AN22" s="118"/>
      <c r="AO22" s="638"/>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c r="BT22" s="542"/>
      <c r="BU22" s="542"/>
      <c r="BV22" s="542"/>
      <c r="BW22" s="542"/>
      <c r="BX22" s="542"/>
      <c r="BY22" s="542"/>
      <c r="BZ22" s="542"/>
      <c r="CA22" s="542"/>
      <c r="CB22" s="542"/>
      <c r="CC22" s="542"/>
      <c r="CD22" s="542"/>
      <c r="CE22" s="542"/>
      <c r="CF22" s="542"/>
      <c r="CG22" s="542"/>
      <c r="CH22" s="542"/>
      <c r="CI22" s="542"/>
      <c r="CJ22" s="542"/>
      <c r="CK22" s="542"/>
      <c r="CL22" s="542"/>
      <c r="CM22" s="542"/>
      <c r="CN22" s="542"/>
      <c r="CO22" s="542"/>
      <c r="CP22" s="542"/>
      <c r="CQ22" s="542"/>
    </row>
    <row r="23" spans="2:95" s="567" customFormat="1" ht="47.25" customHeight="1" x14ac:dyDescent="0.35">
      <c r="B23" s="577"/>
      <c r="C23" s="577"/>
      <c r="D23" s="569" t="s">
        <v>327</v>
      </c>
      <c r="E23" s="569" t="s">
        <v>310</v>
      </c>
      <c r="F23" s="578" t="s">
        <v>328</v>
      </c>
      <c r="G23" s="562" t="s">
        <v>329</v>
      </c>
      <c r="H23" s="563"/>
      <c r="I23" s="564"/>
      <c r="J23" s="545" t="s">
        <v>73</v>
      </c>
      <c r="K23" s="547" t="s">
        <v>86</v>
      </c>
      <c r="L23" s="547">
        <v>287</v>
      </c>
      <c r="M23" s="547" t="s">
        <v>313</v>
      </c>
      <c r="N23" s="564" t="s">
        <v>301</v>
      </c>
      <c r="O23" s="548" t="s">
        <v>330</v>
      </c>
      <c r="P23" s="565">
        <v>44779</v>
      </c>
      <c r="Q23" s="564" t="s">
        <v>142</v>
      </c>
      <c r="R23" s="579">
        <v>122</v>
      </c>
      <c r="S23" s="564">
        <v>122</v>
      </c>
      <c r="T23" s="564">
        <v>0</v>
      </c>
      <c r="U23" s="564">
        <v>0</v>
      </c>
      <c r="V23" s="564"/>
      <c r="W23" s="564">
        <v>122</v>
      </c>
      <c r="X23" s="547">
        <v>23</v>
      </c>
      <c r="Y23" s="551">
        <f t="shared" si="0"/>
        <v>99</v>
      </c>
      <c r="Z23" s="564">
        <v>30</v>
      </c>
      <c r="AA23" s="564">
        <v>30</v>
      </c>
      <c r="AB23" s="564">
        <v>30</v>
      </c>
      <c r="AC23" s="564">
        <v>9</v>
      </c>
      <c r="AD23" s="564">
        <v>0</v>
      </c>
      <c r="AE23" s="547">
        <v>0</v>
      </c>
      <c r="AF23" s="564">
        <v>0</v>
      </c>
      <c r="AG23" s="564">
        <v>0</v>
      </c>
      <c r="AH23" s="551">
        <v>0</v>
      </c>
      <c r="AI23" s="552">
        <v>0</v>
      </c>
      <c r="AJ23" s="552">
        <v>0</v>
      </c>
      <c r="AK23" s="538"/>
      <c r="AL23" s="537"/>
      <c r="AM23" s="539"/>
      <c r="AN23" s="118"/>
      <c r="AO23" s="638"/>
      <c r="AP23" s="542"/>
      <c r="AQ23" s="542"/>
      <c r="AR23" s="542"/>
      <c r="AS23" s="542"/>
      <c r="AT23" s="542"/>
      <c r="AU23" s="542"/>
      <c r="AV23" s="542"/>
      <c r="AW23" s="542"/>
      <c r="AX23" s="542"/>
      <c r="AY23" s="542"/>
      <c r="AZ23" s="542"/>
      <c r="BA23" s="542"/>
      <c r="BB23" s="542"/>
      <c r="BC23" s="542"/>
      <c r="BD23" s="542"/>
      <c r="BE23" s="542"/>
      <c r="BF23" s="542"/>
      <c r="BG23" s="542"/>
      <c r="BH23" s="542"/>
      <c r="BI23" s="542"/>
      <c r="BJ23" s="542"/>
      <c r="BK23" s="542"/>
      <c r="BL23" s="542"/>
      <c r="BM23" s="542"/>
      <c r="BN23" s="542"/>
      <c r="BO23" s="542"/>
      <c r="BP23" s="542"/>
      <c r="BQ23" s="542"/>
      <c r="BR23" s="542"/>
      <c r="BS23" s="542"/>
      <c r="BT23" s="542"/>
      <c r="BU23" s="542"/>
      <c r="BV23" s="542"/>
      <c r="BW23" s="542"/>
      <c r="BX23" s="542"/>
      <c r="BY23" s="542"/>
      <c r="BZ23" s="542"/>
      <c r="CA23" s="542"/>
      <c r="CB23" s="542"/>
      <c r="CC23" s="542"/>
      <c r="CD23" s="542"/>
      <c r="CE23" s="542"/>
      <c r="CF23" s="542"/>
      <c r="CG23" s="542"/>
      <c r="CH23" s="542"/>
      <c r="CI23" s="542"/>
      <c r="CJ23" s="542"/>
      <c r="CK23" s="542"/>
      <c r="CL23" s="542"/>
      <c r="CM23" s="542"/>
      <c r="CN23" s="542"/>
      <c r="CO23" s="542"/>
      <c r="CP23" s="542"/>
      <c r="CQ23" s="542"/>
    </row>
    <row r="24" spans="2:95" s="567" customFormat="1" ht="30" customHeight="1" x14ac:dyDescent="0.35">
      <c r="B24" s="577"/>
      <c r="C24" s="577"/>
      <c r="D24" s="569" t="s">
        <v>331</v>
      </c>
      <c r="E24" s="569" t="s">
        <v>310</v>
      </c>
      <c r="F24" s="578" t="s">
        <v>328</v>
      </c>
      <c r="G24" s="562" t="s">
        <v>329</v>
      </c>
      <c r="H24" s="563"/>
      <c r="I24" s="564"/>
      <c r="J24" s="545" t="s">
        <v>73</v>
      </c>
      <c r="K24" s="547" t="s">
        <v>86</v>
      </c>
      <c r="L24" s="547">
        <v>287</v>
      </c>
      <c r="M24" s="547" t="s">
        <v>313</v>
      </c>
      <c r="N24" s="564" t="s">
        <v>301</v>
      </c>
      <c r="O24" s="548" t="s">
        <v>330</v>
      </c>
      <c r="P24" s="565">
        <v>44779</v>
      </c>
      <c r="Q24" s="564" t="s">
        <v>142</v>
      </c>
      <c r="R24" s="579">
        <v>15</v>
      </c>
      <c r="S24" s="564">
        <v>7</v>
      </c>
      <c r="T24" s="564">
        <v>8</v>
      </c>
      <c r="U24" s="564">
        <v>15</v>
      </c>
      <c r="V24" s="564"/>
      <c r="W24" s="564">
        <v>0</v>
      </c>
      <c r="X24" s="547">
        <v>0</v>
      </c>
      <c r="Y24" s="551">
        <f t="shared" si="0"/>
        <v>15</v>
      </c>
      <c r="Z24" s="575">
        <v>15</v>
      </c>
      <c r="AA24" s="575">
        <v>0</v>
      </c>
      <c r="AB24" s="575">
        <v>0</v>
      </c>
      <c r="AC24" s="575">
        <v>0</v>
      </c>
      <c r="AD24" s="575">
        <v>0</v>
      </c>
      <c r="AE24" s="554">
        <v>0</v>
      </c>
      <c r="AF24" s="575">
        <v>0</v>
      </c>
      <c r="AG24" s="575">
        <v>0</v>
      </c>
      <c r="AH24" s="553">
        <v>0</v>
      </c>
      <c r="AI24" s="555">
        <v>0</v>
      </c>
      <c r="AJ24" s="555">
        <v>0</v>
      </c>
      <c r="AK24" s="538"/>
      <c r="AL24" s="537"/>
      <c r="AM24" s="539"/>
      <c r="AN24" s="118"/>
      <c r="AO24" s="638"/>
      <c r="AP24" s="542"/>
      <c r="AQ24" s="542"/>
      <c r="AR24" s="542"/>
      <c r="AS24" s="542"/>
      <c r="AT24" s="542"/>
      <c r="AU24" s="542"/>
      <c r="AV24" s="542"/>
      <c r="AW24" s="542"/>
      <c r="AX24" s="542"/>
      <c r="AY24" s="542"/>
      <c r="AZ24" s="542"/>
      <c r="BA24" s="542"/>
      <c r="BB24" s="542"/>
      <c r="BC24" s="542"/>
      <c r="BD24" s="542"/>
      <c r="BE24" s="542"/>
      <c r="BF24" s="542"/>
      <c r="BG24" s="542"/>
      <c r="BH24" s="542"/>
      <c r="BI24" s="542"/>
      <c r="BJ24" s="542"/>
      <c r="BK24" s="542"/>
      <c r="BL24" s="542"/>
      <c r="BM24" s="542"/>
      <c r="BN24" s="542"/>
      <c r="BO24" s="542"/>
      <c r="BP24" s="542"/>
      <c r="BQ24" s="542"/>
      <c r="BR24" s="542"/>
      <c r="BS24" s="542"/>
      <c r="BT24" s="542"/>
      <c r="BU24" s="542"/>
      <c r="BV24" s="542"/>
      <c r="BW24" s="542"/>
      <c r="BX24" s="542"/>
      <c r="BY24" s="542"/>
      <c r="BZ24" s="542"/>
      <c r="CA24" s="542"/>
      <c r="CB24" s="542"/>
      <c r="CC24" s="542"/>
      <c r="CD24" s="542"/>
      <c r="CE24" s="542"/>
      <c r="CF24" s="542"/>
      <c r="CG24" s="542"/>
      <c r="CH24" s="542"/>
      <c r="CI24" s="542"/>
      <c r="CJ24" s="542"/>
      <c r="CK24" s="542"/>
      <c r="CL24" s="542"/>
      <c r="CM24" s="542"/>
      <c r="CN24" s="542"/>
      <c r="CO24" s="542"/>
      <c r="CP24" s="542"/>
      <c r="CQ24" s="542"/>
    </row>
    <row r="25" spans="2:95" s="567" customFormat="1" ht="38.25" customHeight="1" x14ac:dyDescent="0.35">
      <c r="D25" s="580" t="s">
        <v>361</v>
      </c>
      <c r="E25" s="569" t="s">
        <v>362</v>
      </c>
      <c r="F25" s="561" t="s">
        <v>363</v>
      </c>
      <c r="G25" s="562" t="s">
        <v>364</v>
      </c>
      <c r="H25" s="563">
        <v>3.28</v>
      </c>
      <c r="I25" s="564"/>
      <c r="J25" s="545" t="s">
        <v>73</v>
      </c>
      <c r="K25" s="547" t="s">
        <v>86</v>
      </c>
      <c r="L25" s="547">
        <v>295</v>
      </c>
      <c r="M25" s="547" t="s">
        <v>365</v>
      </c>
      <c r="N25" s="547" t="s">
        <v>114</v>
      </c>
      <c r="O25" s="548" t="s">
        <v>366</v>
      </c>
      <c r="P25" s="581" t="s">
        <v>367</v>
      </c>
      <c r="Q25" s="564" t="s">
        <v>142</v>
      </c>
      <c r="R25" s="564">
        <v>89</v>
      </c>
      <c r="S25" s="564">
        <v>89</v>
      </c>
      <c r="T25" s="564">
        <v>0</v>
      </c>
      <c r="U25" s="564">
        <v>0</v>
      </c>
      <c r="V25" s="564"/>
      <c r="W25" s="564">
        <v>89</v>
      </c>
      <c r="X25" s="547">
        <v>65</v>
      </c>
      <c r="Y25" s="551">
        <f>R25-X25</f>
        <v>24</v>
      </c>
      <c r="Z25" s="564">
        <v>7</v>
      </c>
      <c r="AA25" s="564">
        <v>10</v>
      </c>
      <c r="AB25" s="564">
        <v>7</v>
      </c>
      <c r="AC25" s="564">
        <v>0</v>
      </c>
      <c r="AD25" s="564">
        <v>0</v>
      </c>
      <c r="AE25" s="547">
        <v>0</v>
      </c>
      <c r="AF25" s="564">
        <v>0</v>
      </c>
      <c r="AG25" s="564">
        <v>0</v>
      </c>
      <c r="AH25" s="551">
        <v>0</v>
      </c>
      <c r="AI25" s="552">
        <v>0</v>
      </c>
      <c r="AJ25" s="552">
        <v>0</v>
      </c>
      <c r="AK25" s="538"/>
      <c r="AL25" s="537"/>
      <c r="AM25" s="539"/>
      <c r="AN25" s="118"/>
      <c r="AO25" s="638"/>
      <c r="AP25" s="542"/>
      <c r="AQ25" s="542"/>
      <c r="AR25" s="542"/>
      <c r="AS25" s="542"/>
      <c r="AT25" s="542"/>
      <c r="AU25" s="542"/>
      <c r="AV25" s="542"/>
      <c r="AW25" s="542"/>
      <c r="AX25" s="542"/>
      <c r="AY25" s="542"/>
      <c r="AZ25" s="542"/>
      <c r="BA25" s="542"/>
      <c r="BB25" s="542"/>
      <c r="BC25" s="542"/>
      <c r="BD25" s="542"/>
      <c r="BE25" s="542"/>
      <c r="BF25" s="542"/>
      <c r="BG25" s="542"/>
      <c r="BH25" s="542"/>
      <c r="BI25" s="542"/>
      <c r="BJ25" s="542"/>
      <c r="BK25" s="542"/>
      <c r="BL25" s="542"/>
      <c r="BM25" s="542"/>
      <c r="BN25" s="542"/>
      <c r="BO25" s="542"/>
      <c r="BP25" s="542"/>
      <c r="BQ25" s="542"/>
      <c r="BR25" s="542"/>
      <c r="BS25" s="542"/>
      <c r="BT25" s="542"/>
      <c r="BU25" s="542"/>
      <c r="BV25" s="542"/>
      <c r="BW25" s="542"/>
      <c r="BX25" s="542"/>
      <c r="BY25" s="542"/>
      <c r="BZ25" s="542"/>
      <c r="CA25" s="542"/>
      <c r="CB25" s="542"/>
      <c r="CC25" s="542"/>
      <c r="CD25" s="542"/>
      <c r="CE25" s="542"/>
      <c r="CF25" s="542"/>
      <c r="CG25" s="542"/>
      <c r="CH25" s="542"/>
      <c r="CI25" s="542"/>
      <c r="CJ25" s="542"/>
      <c r="CK25" s="542"/>
      <c r="CL25" s="542"/>
      <c r="CM25" s="542"/>
      <c r="CN25" s="542"/>
      <c r="CO25" s="542"/>
      <c r="CP25" s="542"/>
      <c r="CQ25" s="542"/>
    </row>
    <row r="26" spans="2:95" s="567" customFormat="1" ht="30" customHeight="1" x14ac:dyDescent="0.35">
      <c r="B26" s="558"/>
      <c r="C26" s="558"/>
      <c r="D26" s="569" t="s">
        <v>372</v>
      </c>
      <c r="E26" s="569" t="s">
        <v>373</v>
      </c>
      <c r="F26" s="562" t="s">
        <v>374</v>
      </c>
      <c r="G26" s="562" t="s">
        <v>375</v>
      </c>
      <c r="H26" s="563">
        <v>5.49</v>
      </c>
      <c r="I26" s="564"/>
      <c r="J26" s="545" t="s">
        <v>73</v>
      </c>
      <c r="K26" s="547" t="s">
        <v>376</v>
      </c>
      <c r="L26" s="547">
        <v>301</v>
      </c>
      <c r="M26" s="547" t="s">
        <v>377</v>
      </c>
      <c r="N26" s="564" t="s">
        <v>114</v>
      </c>
      <c r="O26" s="547" t="s">
        <v>378</v>
      </c>
      <c r="P26" s="565" t="s">
        <v>379</v>
      </c>
      <c r="Q26" s="564" t="s">
        <v>142</v>
      </c>
      <c r="R26" s="564">
        <v>124</v>
      </c>
      <c r="S26" s="564">
        <v>124</v>
      </c>
      <c r="T26" s="564">
        <v>0</v>
      </c>
      <c r="U26" s="564">
        <v>0</v>
      </c>
      <c r="V26" s="564"/>
      <c r="W26" s="564">
        <v>124</v>
      </c>
      <c r="X26" s="547">
        <v>119</v>
      </c>
      <c r="Y26" s="551">
        <f>R26-X26</f>
        <v>5</v>
      </c>
      <c r="Z26" s="564">
        <v>2</v>
      </c>
      <c r="AA26" s="564">
        <v>2</v>
      </c>
      <c r="AB26" s="564">
        <v>1</v>
      </c>
      <c r="AC26" s="564">
        <v>0</v>
      </c>
      <c r="AD26" s="564">
        <v>0</v>
      </c>
      <c r="AE26" s="547">
        <v>0</v>
      </c>
      <c r="AF26" s="564">
        <v>0</v>
      </c>
      <c r="AG26" s="564">
        <v>0</v>
      </c>
      <c r="AH26" s="551">
        <v>0</v>
      </c>
      <c r="AI26" s="552">
        <v>0</v>
      </c>
      <c r="AJ26" s="552">
        <v>0</v>
      </c>
      <c r="AK26" s="538"/>
      <c r="AL26" s="537"/>
      <c r="AM26" s="539"/>
      <c r="AN26" s="118"/>
      <c r="AO26" s="638"/>
      <c r="AP26" s="542"/>
      <c r="AQ26" s="542"/>
      <c r="AR26" s="542"/>
      <c r="AS26" s="542"/>
      <c r="AT26" s="542"/>
      <c r="AU26" s="542"/>
      <c r="AV26" s="542"/>
      <c r="AW26" s="542"/>
      <c r="AX26" s="542"/>
      <c r="AY26" s="542"/>
      <c r="AZ26" s="542"/>
      <c r="BA26" s="542"/>
      <c r="BB26" s="542"/>
      <c r="BC26" s="542"/>
      <c r="BD26" s="542"/>
      <c r="BE26" s="542"/>
      <c r="BF26" s="542"/>
      <c r="BG26" s="542"/>
      <c r="BH26" s="542"/>
      <c r="BI26" s="542"/>
      <c r="BJ26" s="542"/>
      <c r="BK26" s="542"/>
      <c r="BL26" s="542"/>
      <c r="BM26" s="542"/>
      <c r="BN26" s="542"/>
      <c r="BO26" s="542"/>
      <c r="BP26" s="542"/>
      <c r="BQ26" s="542"/>
      <c r="BR26" s="542"/>
      <c r="BS26" s="542"/>
      <c r="BT26" s="542"/>
      <c r="BU26" s="542"/>
      <c r="BV26" s="542"/>
      <c r="BW26" s="542"/>
      <c r="BX26" s="542"/>
      <c r="BY26" s="542"/>
      <c r="BZ26" s="542"/>
      <c r="CA26" s="542"/>
      <c r="CB26" s="542"/>
      <c r="CC26" s="542"/>
      <c r="CD26" s="542"/>
      <c r="CE26" s="542"/>
      <c r="CF26" s="542"/>
      <c r="CG26" s="542"/>
      <c r="CH26" s="542"/>
      <c r="CI26" s="542"/>
      <c r="CJ26" s="542"/>
      <c r="CK26" s="542"/>
      <c r="CL26" s="542"/>
      <c r="CM26" s="542"/>
      <c r="CN26" s="542"/>
      <c r="CO26" s="542"/>
      <c r="CP26" s="542"/>
      <c r="CQ26" s="542"/>
    </row>
    <row r="27" spans="2:95" s="567" customFormat="1" ht="15.5" x14ac:dyDescent="0.35">
      <c r="C27" s="582"/>
      <c r="D27" s="583" t="s">
        <v>393</v>
      </c>
      <c r="E27" s="584"/>
      <c r="F27" s="585" t="s">
        <v>394</v>
      </c>
      <c r="G27" s="585" t="s">
        <v>395</v>
      </c>
      <c r="H27" s="586"/>
      <c r="I27" s="587" t="s">
        <v>73</v>
      </c>
      <c r="J27" s="588"/>
      <c r="K27" s="589" t="s">
        <v>113</v>
      </c>
      <c r="L27" s="589"/>
      <c r="M27" s="589"/>
      <c r="N27" s="590" t="s">
        <v>114</v>
      </c>
      <c r="O27" s="589" t="s">
        <v>396</v>
      </c>
      <c r="P27" s="591">
        <v>45336</v>
      </c>
      <c r="Q27" s="590" t="s">
        <v>142</v>
      </c>
      <c r="R27" s="590">
        <v>8</v>
      </c>
      <c r="S27" s="590">
        <v>8</v>
      </c>
      <c r="T27" s="590"/>
      <c r="U27" s="590">
        <v>0</v>
      </c>
      <c r="V27" s="590"/>
      <c r="W27" s="590">
        <v>8</v>
      </c>
      <c r="X27" s="589">
        <v>0</v>
      </c>
      <c r="Y27" s="592">
        <f>R27-X27</f>
        <v>8</v>
      </c>
      <c r="Z27" s="590">
        <v>0</v>
      </c>
      <c r="AA27" s="590">
        <v>8</v>
      </c>
      <c r="AB27" s="590">
        <v>0</v>
      </c>
      <c r="AC27" s="590">
        <v>0</v>
      </c>
      <c r="AD27" s="590">
        <v>0</v>
      </c>
      <c r="AE27" s="589">
        <v>0</v>
      </c>
      <c r="AF27" s="592">
        <v>0</v>
      </c>
      <c r="AG27" s="592">
        <v>0</v>
      </c>
      <c r="AH27" s="592">
        <v>0</v>
      </c>
      <c r="AI27" s="593">
        <v>0</v>
      </c>
      <c r="AJ27" s="552">
        <v>0</v>
      </c>
      <c r="AK27" s="538"/>
      <c r="AL27" s="537"/>
      <c r="AM27" s="539"/>
      <c r="AN27" s="118"/>
      <c r="AO27" s="638"/>
      <c r="AP27" s="542"/>
      <c r="AQ27" s="542"/>
      <c r="AR27" s="542"/>
      <c r="AS27" s="542"/>
      <c r="AT27" s="542"/>
      <c r="AU27" s="542"/>
      <c r="AV27" s="542"/>
      <c r="AW27" s="542"/>
      <c r="AX27" s="542"/>
      <c r="AY27" s="542"/>
      <c r="AZ27" s="542"/>
      <c r="BA27" s="542"/>
      <c r="BB27" s="542"/>
      <c r="BC27" s="542"/>
      <c r="BD27" s="542"/>
      <c r="BE27" s="542"/>
      <c r="BF27" s="542"/>
      <c r="BG27" s="542"/>
      <c r="BH27" s="542"/>
      <c r="BI27" s="542"/>
      <c r="BJ27" s="542"/>
      <c r="BK27" s="542"/>
      <c r="BL27" s="542"/>
      <c r="BM27" s="542"/>
      <c r="BN27" s="542"/>
      <c r="BO27" s="542"/>
      <c r="BP27" s="542"/>
      <c r="BQ27" s="542"/>
      <c r="BR27" s="542"/>
      <c r="BS27" s="542"/>
      <c r="BT27" s="542"/>
      <c r="BU27" s="542"/>
      <c r="BV27" s="542"/>
      <c r="BW27" s="542"/>
      <c r="BX27" s="542"/>
      <c r="BY27" s="542"/>
      <c r="BZ27" s="542"/>
      <c r="CA27" s="542"/>
      <c r="CB27" s="542"/>
      <c r="CC27" s="542"/>
      <c r="CD27" s="542"/>
      <c r="CE27" s="542"/>
      <c r="CF27" s="542"/>
      <c r="CG27" s="542"/>
      <c r="CH27" s="542"/>
      <c r="CI27" s="542"/>
      <c r="CJ27" s="542"/>
      <c r="CK27" s="542"/>
      <c r="CL27" s="542"/>
      <c r="CM27" s="542"/>
      <c r="CN27" s="542"/>
      <c r="CO27" s="542"/>
      <c r="CP27" s="542"/>
      <c r="CQ27" s="542"/>
    </row>
    <row r="28" spans="2:95" s="567" customFormat="1" ht="46.5" x14ac:dyDescent="0.35">
      <c r="B28" s="594"/>
      <c r="C28" s="582"/>
      <c r="D28" s="559" t="s">
        <v>402</v>
      </c>
      <c r="E28" s="560"/>
      <c r="F28" s="595" t="s">
        <v>398</v>
      </c>
      <c r="G28" s="544" t="s">
        <v>403</v>
      </c>
      <c r="H28" s="563"/>
      <c r="I28" s="545"/>
      <c r="J28" s="545" t="s">
        <v>73</v>
      </c>
      <c r="K28" s="547" t="s">
        <v>113</v>
      </c>
      <c r="L28" s="547" t="s">
        <v>400</v>
      </c>
      <c r="M28" s="547"/>
      <c r="N28" s="564" t="s">
        <v>114</v>
      </c>
      <c r="O28" s="547" t="s">
        <v>404</v>
      </c>
      <c r="P28" s="596">
        <v>43744</v>
      </c>
      <c r="Q28" s="564" t="s">
        <v>142</v>
      </c>
      <c r="R28" s="564">
        <v>27</v>
      </c>
      <c r="S28" s="564">
        <v>27</v>
      </c>
      <c r="T28" s="564"/>
      <c r="U28" s="564">
        <v>0</v>
      </c>
      <c r="V28" s="564"/>
      <c r="W28" s="564">
        <v>27</v>
      </c>
      <c r="X28" s="547">
        <v>6</v>
      </c>
      <c r="Y28" s="551">
        <f>R28-X28</f>
        <v>21</v>
      </c>
      <c r="Z28" s="564">
        <v>10</v>
      </c>
      <c r="AA28" s="564">
        <v>11</v>
      </c>
      <c r="AB28" s="564">
        <v>0</v>
      </c>
      <c r="AC28" s="564">
        <v>0</v>
      </c>
      <c r="AD28" s="564">
        <v>0</v>
      </c>
      <c r="AE28" s="547">
        <v>0</v>
      </c>
      <c r="AF28" s="551">
        <v>0</v>
      </c>
      <c r="AG28" s="551">
        <v>0</v>
      </c>
      <c r="AH28" s="551">
        <v>0</v>
      </c>
      <c r="AI28" s="552">
        <v>0</v>
      </c>
      <c r="AJ28" s="552">
        <v>0</v>
      </c>
      <c r="AK28" s="538"/>
      <c r="AL28" s="537"/>
      <c r="AM28" s="539"/>
      <c r="AN28" s="118"/>
      <c r="AO28" s="638"/>
      <c r="AP28" s="542"/>
      <c r="AQ28" s="542"/>
      <c r="AR28" s="542"/>
      <c r="AS28" s="542"/>
      <c r="AT28" s="542"/>
      <c r="AU28" s="542"/>
      <c r="AV28" s="542"/>
      <c r="AW28" s="542"/>
      <c r="AX28" s="542"/>
      <c r="AY28" s="542"/>
      <c r="AZ28" s="542"/>
      <c r="BA28" s="542"/>
      <c r="BB28" s="542"/>
      <c r="BC28" s="542"/>
      <c r="BD28" s="542"/>
      <c r="BE28" s="542"/>
      <c r="BF28" s="542"/>
      <c r="BG28" s="542"/>
      <c r="BH28" s="542"/>
      <c r="BI28" s="542"/>
      <c r="BJ28" s="542"/>
      <c r="BK28" s="542"/>
      <c r="BL28" s="542"/>
      <c r="BM28" s="542"/>
      <c r="BN28" s="542"/>
      <c r="BO28" s="542"/>
      <c r="BP28" s="542"/>
      <c r="BQ28" s="542"/>
      <c r="BR28" s="542"/>
      <c r="BS28" s="542"/>
      <c r="BT28" s="542"/>
      <c r="BU28" s="542"/>
      <c r="BV28" s="542"/>
      <c r="BW28" s="542"/>
      <c r="BX28" s="542"/>
      <c r="BY28" s="542"/>
      <c r="BZ28" s="542"/>
      <c r="CA28" s="542"/>
      <c r="CB28" s="542"/>
      <c r="CC28" s="542"/>
      <c r="CD28" s="542"/>
      <c r="CE28" s="542"/>
      <c r="CF28" s="542"/>
      <c r="CG28" s="542"/>
      <c r="CH28" s="542"/>
      <c r="CI28" s="542"/>
      <c r="CJ28" s="542"/>
      <c r="CK28" s="542"/>
      <c r="CL28" s="542"/>
      <c r="CM28" s="542"/>
      <c r="CN28" s="542"/>
      <c r="CO28" s="542"/>
      <c r="CP28" s="542"/>
      <c r="CQ28" s="542"/>
    </row>
    <row r="29" spans="2:95" s="567" customFormat="1" ht="30" customHeight="1" x14ac:dyDescent="0.35">
      <c r="D29" s="568" t="s">
        <v>421</v>
      </c>
      <c r="E29" s="543" t="s">
        <v>422</v>
      </c>
      <c r="F29" s="562" t="s">
        <v>423</v>
      </c>
      <c r="G29" s="544" t="s">
        <v>424</v>
      </c>
      <c r="H29" s="1988">
        <v>10</v>
      </c>
      <c r="I29" s="546"/>
      <c r="J29" s="545" t="s">
        <v>73</v>
      </c>
      <c r="K29" s="547" t="s">
        <v>120</v>
      </c>
      <c r="L29" s="547">
        <v>265</v>
      </c>
      <c r="M29" s="547" t="s">
        <v>425</v>
      </c>
      <c r="N29" s="547"/>
      <c r="O29" s="547" t="s">
        <v>426</v>
      </c>
      <c r="P29" s="597">
        <v>44644</v>
      </c>
      <c r="Q29" s="550" t="s">
        <v>142</v>
      </c>
      <c r="R29" s="551">
        <v>45</v>
      </c>
      <c r="S29" s="551"/>
      <c r="T29" s="551"/>
      <c r="U29" s="551">
        <v>0</v>
      </c>
      <c r="V29" s="551"/>
      <c r="W29" s="551">
        <v>45</v>
      </c>
      <c r="X29" s="551">
        <v>25</v>
      </c>
      <c r="Y29" s="551">
        <f t="shared" ref="Y29:Y30" si="1">R29-X29</f>
        <v>20</v>
      </c>
      <c r="Z29" s="551">
        <v>20</v>
      </c>
      <c r="AA29" s="551">
        <v>0</v>
      </c>
      <c r="AB29" s="551">
        <v>0</v>
      </c>
      <c r="AC29" s="551">
        <v>0</v>
      </c>
      <c r="AD29" s="551">
        <v>0</v>
      </c>
      <c r="AE29" s="547">
        <v>0</v>
      </c>
      <c r="AF29" s="551">
        <v>0</v>
      </c>
      <c r="AG29" s="551">
        <v>0</v>
      </c>
      <c r="AH29" s="551">
        <v>0</v>
      </c>
      <c r="AI29" s="552">
        <v>0</v>
      </c>
      <c r="AJ29" s="552">
        <v>0</v>
      </c>
      <c r="AK29" s="538"/>
      <c r="AL29" s="537"/>
      <c r="AM29" s="539"/>
      <c r="AN29" s="118"/>
      <c r="AO29" s="638"/>
      <c r="AP29" s="542"/>
      <c r="AQ29" s="542"/>
      <c r="AR29" s="542"/>
      <c r="AS29" s="542"/>
      <c r="AT29" s="542"/>
      <c r="AU29" s="542"/>
      <c r="AV29" s="542"/>
      <c r="AW29" s="542"/>
      <c r="AX29" s="542"/>
      <c r="AY29" s="542"/>
      <c r="AZ29" s="542"/>
      <c r="BA29" s="542"/>
      <c r="BB29" s="542"/>
      <c r="BC29" s="542"/>
      <c r="BD29" s="542"/>
      <c r="BE29" s="542"/>
      <c r="BF29" s="542"/>
      <c r="BG29" s="542"/>
      <c r="BH29" s="542"/>
      <c r="BI29" s="542"/>
      <c r="BJ29" s="542"/>
      <c r="BK29" s="542"/>
      <c r="BL29" s="542"/>
      <c r="BM29" s="542"/>
      <c r="BN29" s="542"/>
      <c r="BO29" s="542"/>
      <c r="BP29" s="542"/>
      <c r="BQ29" s="542"/>
      <c r="BR29" s="542"/>
      <c r="BS29" s="542"/>
      <c r="BT29" s="542"/>
      <c r="BU29" s="542"/>
      <c r="BV29" s="542"/>
      <c r="BW29" s="542"/>
      <c r="BX29" s="542"/>
      <c r="BY29" s="542"/>
      <c r="BZ29" s="542"/>
      <c r="CA29" s="542"/>
      <c r="CB29" s="542"/>
      <c r="CC29" s="542"/>
      <c r="CD29" s="542"/>
      <c r="CE29" s="542"/>
      <c r="CF29" s="542"/>
      <c r="CG29" s="542"/>
      <c r="CH29" s="542"/>
      <c r="CI29" s="542"/>
      <c r="CJ29" s="542"/>
      <c r="CK29" s="542"/>
      <c r="CL29" s="542"/>
      <c r="CM29" s="542"/>
      <c r="CN29" s="542"/>
      <c r="CO29" s="542"/>
      <c r="CP29" s="542"/>
      <c r="CQ29" s="542"/>
    </row>
    <row r="30" spans="2:95" s="567" customFormat="1" ht="30" customHeight="1" x14ac:dyDescent="0.35">
      <c r="D30" s="568" t="s">
        <v>427</v>
      </c>
      <c r="E30" s="543" t="s">
        <v>422</v>
      </c>
      <c r="F30" s="562" t="s">
        <v>423</v>
      </c>
      <c r="G30" s="544" t="s">
        <v>424</v>
      </c>
      <c r="H30" s="1989"/>
      <c r="I30" s="546"/>
      <c r="J30" s="545" t="s">
        <v>73</v>
      </c>
      <c r="K30" s="547" t="s">
        <v>120</v>
      </c>
      <c r="L30" s="547">
        <v>265</v>
      </c>
      <c r="M30" s="547" t="s">
        <v>425</v>
      </c>
      <c r="N30" s="547"/>
      <c r="O30" s="547" t="s">
        <v>426</v>
      </c>
      <c r="P30" s="597">
        <v>44644</v>
      </c>
      <c r="Q30" s="550" t="s">
        <v>142</v>
      </c>
      <c r="R30" s="551">
        <v>15</v>
      </c>
      <c r="S30" s="551"/>
      <c r="T30" s="551"/>
      <c r="U30" s="551">
        <v>15</v>
      </c>
      <c r="V30" s="551"/>
      <c r="W30" s="551">
        <v>0</v>
      </c>
      <c r="X30" s="551">
        <v>0</v>
      </c>
      <c r="Y30" s="551">
        <f t="shared" si="1"/>
        <v>15</v>
      </c>
      <c r="Z30" s="553">
        <v>0</v>
      </c>
      <c r="AA30" s="553">
        <v>15</v>
      </c>
      <c r="AB30" s="553">
        <v>0</v>
      </c>
      <c r="AC30" s="553">
        <v>0</v>
      </c>
      <c r="AD30" s="553">
        <v>0</v>
      </c>
      <c r="AE30" s="554">
        <v>0</v>
      </c>
      <c r="AF30" s="553">
        <v>0</v>
      </c>
      <c r="AG30" s="553">
        <v>0</v>
      </c>
      <c r="AH30" s="553">
        <v>0</v>
      </c>
      <c r="AI30" s="555">
        <v>0</v>
      </c>
      <c r="AJ30" s="555">
        <v>0</v>
      </c>
      <c r="AK30" s="538"/>
      <c r="AL30" s="537"/>
      <c r="AM30" s="539"/>
      <c r="AN30" s="118"/>
      <c r="AO30" s="638"/>
      <c r="AP30" s="542"/>
      <c r="AQ30" s="542"/>
      <c r="AR30" s="542"/>
      <c r="AS30" s="542"/>
      <c r="AT30" s="542"/>
      <c r="AU30" s="542"/>
      <c r="AV30" s="542"/>
      <c r="AW30" s="542"/>
      <c r="AX30" s="542"/>
      <c r="AY30" s="542"/>
      <c r="AZ30" s="542"/>
      <c r="BA30" s="542"/>
      <c r="BB30" s="542"/>
      <c r="BC30" s="542"/>
      <c r="BD30" s="542"/>
      <c r="BE30" s="542"/>
      <c r="BF30" s="542"/>
      <c r="BG30" s="542"/>
      <c r="BH30" s="542"/>
      <c r="BI30" s="542"/>
      <c r="BJ30" s="542"/>
      <c r="BK30" s="542"/>
      <c r="BL30" s="542"/>
      <c r="BM30" s="542"/>
      <c r="BN30" s="542"/>
      <c r="BO30" s="542"/>
      <c r="BP30" s="542"/>
      <c r="BQ30" s="542"/>
      <c r="BR30" s="542"/>
      <c r="BS30" s="542"/>
      <c r="BT30" s="542"/>
      <c r="BU30" s="542"/>
      <c r="BV30" s="542"/>
      <c r="BW30" s="542"/>
      <c r="BX30" s="542"/>
      <c r="BY30" s="542"/>
      <c r="BZ30" s="542"/>
      <c r="CA30" s="542"/>
      <c r="CB30" s="542"/>
      <c r="CC30" s="542"/>
      <c r="CD30" s="542"/>
      <c r="CE30" s="542"/>
      <c r="CF30" s="542"/>
      <c r="CG30" s="542"/>
      <c r="CH30" s="542"/>
      <c r="CI30" s="542"/>
      <c r="CJ30" s="542"/>
      <c r="CK30" s="542"/>
      <c r="CL30" s="542"/>
      <c r="CM30" s="542"/>
      <c r="CN30" s="542"/>
      <c r="CO30" s="542"/>
      <c r="CP30" s="542"/>
      <c r="CQ30" s="542"/>
    </row>
    <row r="31" spans="2:95" s="542" customFormat="1" ht="46.5" x14ac:dyDescent="0.35">
      <c r="D31" s="560" t="s">
        <v>440</v>
      </c>
      <c r="E31" s="569" t="s">
        <v>441</v>
      </c>
      <c r="F31" s="562" t="s">
        <v>442</v>
      </c>
      <c r="G31" s="595" t="s">
        <v>222</v>
      </c>
      <c r="H31" s="563">
        <v>9.66</v>
      </c>
      <c r="I31" s="564"/>
      <c r="J31" s="545" t="s">
        <v>73</v>
      </c>
      <c r="K31" s="547" t="s">
        <v>86</v>
      </c>
      <c r="L31" s="547">
        <v>214</v>
      </c>
      <c r="M31" s="547" t="s">
        <v>443</v>
      </c>
      <c r="N31" s="564" t="s">
        <v>301</v>
      </c>
      <c r="O31" s="548" t="s">
        <v>444</v>
      </c>
      <c r="P31" s="565" t="s">
        <v>445</v>
      </c>
      <c r="Q31" s="564" t="s">
        <v>142</v>
      </c>
      <c r="R31" s="564">
        <v>197</v>
      </c>
      <c r="S31" s="562">
        <v>197</v>
      </c>
      <c r="T31" s="564">
        <v>0</v>
      </c>
      <c r="U31" s="564">
        <v>0</v>
      </c>
      <c r="V31" s="564"/>
      <c r="W31" s="564">
        <v>197</v>
      </c>
      <c r="X31" s="547">
        <v>186</v>
      </c>
      <c r="Y31" s="551">
        <f>R31-X31</f>
        <v>11</v>
      </c>
      <c r="Z31" s="564">
        <v>11</v>
      </c>
      <c r="AA31" s="564">
        <v>0</v>
      </c>
      <c r="AB31" s="564">
        <v>0</v>
      </c>
      <c r="AC31" s="564">
        <v>0</v>
      </c>
      <c r="AD31" s="564">
        <v>0</v>
      </c>
      <c r="AE31" s="547">
        <v>0</v>
      </c>
      <c r="AF31" s="564">
        <v>0</v>
      </c>
      <c r="AG31" s="564">
        <v>0</v>
      </c>
      <c r="AH31" s="551">
        <v>0</v>
      </c>
      <c r="AI31" s="552">
        <v>0</v>
      </c>
      <c r="AJ31" s="552">
        <v>0</v>
      </c>
      <c r="AK31" s="538"/>
      <c r="AL31" s="537"/>
      <c r="AM31" s="539"/>
      <c r="AN31" s="118"/>
      <c r="AO31" s="638"/>
    </row>
    <row r="32" spans="2:95" s="542" customFormat="1" ht="110.25" customHeight="1" x14ac:dyDescent="0.35">
      <c r="B32" s="566"/>
      <c r="D32" s="598">
        <v>180</v>
      </c>
      <c r="E32" s="543" t="s">
        <v>452</v>
      </c>
      <c r="F32" s="562" t="s">
        <v>453</v>
      </c>
      <c r="G32" s="544" t="s">
        <v>454</v>
      </c>
      <c r="H32" s="563">
        <v>4.55</v>
      </c>
      <c r="I32" s="545" t="s">
        <v>73</v>
      </c>
      <c r="J32" s="564"/>
      <c r="K32" s="547" t="s">
        <v>113</v>
      </c>
      <c r="L32" s="547">
        <v>231</v>
      </c>
      <c r="M32" s="547" t="s">
        <v>455</v>
      </c>
      <c r="N32" s="547" t="s">
        <v>87</v>
      </c>
      <c r="O32" s="548" t="s">
        <v>456</v>
      </c>
      <c r="P32" s="565" t="s">
        <v>457</v>
      </c>
      <c r="Q32" s="564" t="s">
        <v>142</v>
      </c>
      <c r="R32" s="551">
        <v>136</v>
      </c>
      <c r="S32" s="551">
        <v>71</v>
      </c>
      <c r="T32" s="551">
        <v>65</v>
      </c>
      <c r="U32" s="564">
        <v>128</v>
      </c>
      <c r="V32" s="564"/>
      <c r="W32" s="564">
        <v>8</v>
      </c>
      <c r="X32" s="547">
        <v>0</v>
      </c>
      <c r="Y32" s="551">
        <f t="shared" ref="Y32:Y38" si="2">R32-X32</f>
        <v>136</v>
      </c>
      <c r="Z32" s="575">
        <v>52</v>
      </c>
      <c r="AA32" s="575">
        <v>38</v>
      </c>
      <c r="AB32" s="575">
        <v>46</v>
      </c>
      <c r="AC32" s="575">
        <v>0</v>
      </c>
      <c r="AD32" s="575">
        <v>0</v>
      </c>
      <c r="AE32" s="554">
        <v>0</v>
      </c>
      <c r="AF32" s="575">
        <v>0</v>
      </c>
      <c r="AG32" s="575">
        <v>0</v>
      </c>
      <c r="AH32" s="553">
        <v>0</v>
      </c>
      <c r="AI32" s="555">
        <v>0</v>
      </c>
      <c r="AJ32" s="555">
        <v>0</v>
      </c>
      <c r="AK32" s="538"/>
      <c r="AL32" s="537"/>
      <c r="AM32" s="539"/>
      <c r="AN32" s="118"/>
      <c r="AO32" s="641"/>
    </row>
    <row r="33" spans="2:95" s="542" customFormat="1" ht="47.25" customHeight="1" x14ac:dyDescent="0.35">
      <c r="D33" s="598">
        <v>183</v>
      </c>
      <c r="E33" s="543" t="s">
        <v>461</v>
      </c>
      <c r="F33" s="562" t="s">
        <v>462</v>
      </c>
      <c r="G33" s="544" t="s">
        <v>463</v>
      </c>
      <c r="H33" s="563">
        <v>12.4</v>
      </c>
      <c r="I33" s="545"/>
      <c r="J33" s="545" t="s">
        <v>73</v>
      </c>
      <c r="K33" s="547" t="s">
        <v>113</v>
      </c>
      <c r="L33" s="547">
        <v>212</v>
      </c>
      <c r="M33" s="547" t="s">
        <v>464</v>
      </c>
      <c r="N33" s="547" t="s">
        <v>389</v>
      </c>
      <c r="O33" s="548" t="s">
        <v>465</v>
      </c>
      <c r="P33" s="565" t="s">
        <v>466</v>
      </c>
      <c r="Q33" s="564" t="s">
        <v>142</v>
      </c>
      <c r="R33" s="551">
        <v>150</v>
      </c>
      <c r="S33" s="551"/>
      <c r="T33" s="551"/>
      <c r="U33" s="564">
        <v>23</v>
      </c>
      <c r="V33" s="564"/>
      <c r="W33" s="564">
        <v>127</v>
      </c>
      <c r="X33" s="547">
        <v>133</v>
      </c>
      <c r="Y33" s="551">
        <f t="shared" si="2"/>
        <v>17</v>
      </c>
      <c r="Z33" s="564">
        <v>17</v>
      </c>
      <c r="AA33" s="564">
        <v>0</v>
      </c>
      <c r="AB33" s="564">
        <v>0</v>
      </c>
      <c r="AC33" s="564">
        <v>0</v>
      </c>
      <c r="AD33" s="564">
        <v>0</v>
      </c>
      <c r="AE33" s="547">
        <v>0</v>
      </c>
      <c r="AF33" s="564">
        <v>0</v>
      </c>
      <c r="AG33" s="564">
        <v>0</v>
      </c>
      <c r="AH33" s="551">
        <v>0</v>
      </c>
      <c r="AI33" s="552">
        <v>0</v>
      </c>
      <c r="AJ33" s="552">
        <v>0</v>
      </c>
      <c r="AK33" s="538"/>
      <c r="AL33" s="537"/>
      <c r="AM33" s="539"/>
      <c r="AN33" s="118"/>
      <c r="AO33" s="638"/>
    </row>
    <row r="34" spans="2:95" s="542" customFormat="1" ht="63" customHeight="1" x14ac:dyDescent="0.35">
      <c r="D34" s="598">
        <v>185</v>
      </c>
      <c r="E34" s="543" t="s">
        <v>472</v>
      </c>
      <c r="F34" s="562" t="s">
        <v>473</v>
      </c>
      <c r="G34" s="544" t="s">
        <v>474</v>
      </c>
      <c r="H34" s="563">
        <v>16.600000000000001</v>
      </c>
      <c r="I34" s="545"/>
      <c r="J34" s="545" t="s">
        <v>73</v>
      </c>
      <c r="K34" s="547" t="s">
        <v>42</v>
      </c>
      <c r="L34" s="547">
        <v>213</v>
      </c>
      <c r="M34" s="547" t="s">
        <v>475</v>
      </c>
      <c r="N34" s="547"/>
      <c r="O34" s="548" t="s">
        <v>476</v>
      </c>
      <c r="P34" s="565" t="s">
        <v>477</v>
      </c>
      <c r="Q34" s="564" t="s">
        <v>142</v>
      </c>
      <c r="R34" s="551">
        <v>280</v>
      </c>
      <c r="S34" s="551"/>
      <c r="T34" s="551"/>
      <c r="U34" s="564">
        <v>70</v>
      </c>
      <c r="V34" s="564"/>
      <c r="W34" s="564">
        <v>210</v>
      </c>
      <c r="X34" s="547">
        <v>278</v>
      </c>
      <c r="Y34" s="551">
        <f t="shared" si="2"/>
        <v>2</v>
      </c>
      <c r="Z34" s="564">
        <v>2</v>
      </c>
      <c r="AA34" s="564">
        <v>0</v>
      </c>
      <c r="AB34" s="564">
        <v>0</v>
      </c>
      <c r="AC34" s="564">
        <v>0</v>
      </c>
      <c r="AD34" s="564">
        <v>0</v>
      </c>
      <c r="AE34" s="547">
        <v>0</v>
      </c>
      <c r="AF34" s="564">
        <v>0</v>
      </c>
      <c r="AG34" s="564">
        <v>0</v>
      </c>
      <c r="AH34" s="551">
        <v>0</v>
      </c>
      <c r="AI34" s="552">
        <v>0</v>
      </c>
      <c r="AJ34" s="552">
        <v>0</v>
      </c>
      <c r="AK34" s="538"/>
      <c r="AL34" s="537"/>
      <c r="AM34" s="539"/>
      <c r="AN34" s="118"/>
      <c r="AO34" s="638"/>
    </row>
    <row r="35" spans="2:95" s="567" customFormat="1" ht="30" customHeight="1" x14ac:dyDescent="0.35">
      <c r="C35" s="582"/>
      <c r="D35" s="598">
        <v>188</v>
      </c>
      <c r="E35" s="543" t="s">
        <v>478</v>
      </c>
      <c r="F35" s="562" t="s">
        <v>479</v>
      </c>
      <c r="G35" s="544" t="s">
        <v>480</v>
      </c>
      <c r="H35" s="563">
        <v>1.37</v>
      </c>
      <c r="I35" s="545" t="s">
        <v>73</v>
      </c>
      <c r="J35" s="545"/>
      <c r="K35" s="547" t="s">
        <v>42</v>
      </c>
      <c r="L35" s="547">
        <v>213</v>
      </c>
      <c r="M35" s="547" t="s">
        <v>475</v>
      </c>
      <c r="N35" s="547" t="s">
        <v>114</v>
      </c>
      <c r="O35" s="548" t="s">
        <v>481</v>
      </c>
      <c r="P35" s="565" t="s">
        <v>482</v>
      </c>
      <c r="Q35" s="564" t="s">
        <v>142</v>
      </c>
      <c r="R35" s="551">
        <v>18</v>
      </c>
      <c r="S35" s="551">
        <v>18</v>
      </c>
      <c r="T35" s="551">
        <v>0</v>
      </c>
      <c r="U35" s="564">
        <v>0</v>
      </c>
      <c r="V35" s="564"/>
      <c r="W35" s="564">
        <v>18</v>
      </c>
      <c r="X35" s="547">
        <v>0</v>
      </c>
      <c r="Y35" s="551">
        <f t="shared" si="2"/>
        <v>18</v>
      </c>
      <c r="Z35" s="564">
        <v>18</v>
      </c>
      <c r="AA35" s="564">
        <v>0</v>
      </c>
      <c r="AB35" s="564">
        <v>0</v>
      </c>
      <c r="AC35" s="564">
        <v>0</v>
      </c>
      <c r="AD35" s="564">
        <v>0</v>
      </c>
      <c r="AE35" s="547">
        <v>0</v>
      </c>
      <c r="AF35" s="564">
        <v>0</v>
      </c>
      <c r="AG35" s="564">
        <v>0</v>
      </c>
      <c r="AH35" s="551">
        <v>0</v>
      </c>
      <c r="AI35" s="552">
        <v>0</v>
      </c>
      <c r="AJ35" s="552">
        <v>0</v>
      </c>
      <c r="AK35" s="538"/>
      <c r="AL35" s="537"/>
      <c r="AM35" s="539"/>
      <c r="AN35" s="118"/>
      <c r="AO35" s="638"/>
      <c r="AP35" s="542"/>
      <c r="AQ35" s="542"/>
      <c r="AR35" s="542"/>
      <c r="AS35" s="542"/>
      <c r="AT35" s="542"/>
      <c r="AU35" s="542"/>
      <c r="AV35" s="542"/>
      <c r="AW35" s="542"/>
      <c r="AX35" s="542"/>
      <c r="AY35" s="542"/>
      <c r="AZ35" s="542"/>
      <c r="BA35" s="542"/>
      <c r="BB35" s="542"/>
      <c r="BC35" s="542"/>
      <c r="BD35" s="542"/>
      <c r="BE35" s="542"/>
      <c r="BF35" s="542"/>
      <c r="BG35" s="542"/>
      <c r="BH35" s="542"/>
      <c r="BI35" s="542"/>
      <c r="BJ35" s="542"/>
      <c r="BK35" s="542"/>
      <c r="BL35" s="542"/>
      <c r="BM35" s="542"/>
      <c r="BN35" s="542"/>
      <c r="BO35" s="542"/>
      <c r="BP35" s="542"/>
      <c r="BQ35" s="542"/>
      <c r="BR35" s="542"/>
      <c r="BS35" s="542"/>
      <c r="BT35" s="542"/>
      <c r="BU35" s="542"/>
      <c r="BV35" s="542"/>
      <c r="BW35" s="542"/>
      <c r="BX35" s="542"/>
      <c r="BY35" s="542"/>
      <c r="BZ35" s="542"/>
      <c r="CA35" s="542"/>
      <c r="CB35" s="542"/>
      <c r="CC35" s="542"/>
      <c r="CD35" s="542"/>
      <c r="CE35" s="542"/>
      <c r="CF35" s="542"/>
      <c r="CG35" s="542"/>
      <c r="CH35" s="542"/>
      <c r="CI35" s="542"/>
      <c r="CJ35" s="542"/>
      <c r="CK35" s="542"/>
      <c r="CL35" s="542"/>
      <c r="CM35" s="542"/>
      <c r="CN35" s="542"/>
      <c r="CO35" s="542"/>
      <c r="CP35" s="542"/>
      <c r="CQ35" s="542"/>
    </row>
    <row r="36" spans="2:95" s="567" customFormat="1" ht="30" customHeight="1" x14ac:dyDescent="0.35">
      <c r="C36" s="582"/>
      <c r="D36" s="598">
        <v>272</v>
      </c>
      <c r="E36" s="543" t="s">
        <v>489</v>
      </c>
      <c r="F36" s="562" t="s">
        <v>490</v>
      </c>
      <c r="G36" s="544" t="s">
        <v>99</v>
      </c>
      <c r="H36" s="576">
        <v>8.2799999999999994</v>
      </c>
      <c r="I36" s="545" t="s">
        <v>73</v>
      </c>
      <c r="J36" s="545"/>
      <c r="K36" s="547" t="s">
        <v>113</v>
      </c>
      <c r="L36" s="547">
        <v>212</v>
      </c>
      <c r="M36" s="547" t="s">
        <v>464</v>
      </c>
      <c r="N36" s="547" t="s">
        <v>114</v>
      </c>
      <c r="O36" s="548" t="s">
        <v>491</v>
      </c>
      <c r="P36" s="565" t="s">
        <v>492</v>
      </c>
      <c r="Q36" s="564" t="s">
        <v>142</v>
      </c>
      <c r="R36" s="551">
        <v>158</v>
      </c>
      <c r="S36" s="551">
        <v>137</v>
      </c>
      <c r="T36" s="551">
        <v>0</v>
      </c>
      <c r="U36" s="564">
        <v>0</v>
      </c>
      <c r="V36" s="564"/>
      <c r="W36" s="564">
        <v>158</v>
      </c>
      <c r="X36" s="547">
        <v>81</v>
      </c>
      <c r="Y36" s="551">
        <f t="shared" si="2"/>
        <v>77</v>
      </c>
      <c r="Z36" s="564">
        <v>36</v>
      </c>
      <c r="AA36" s="564">
        <v>36</v>
      </c>
      <c r="AB36" s="564">
        <v>5</v>
      </c>
      <c r="AC36" s="564">
        <v>0</v>
      </c>
      <c r="AD36" s="564">
        <v>0</v>
      </c>
      <c r="AE36" s="547">
        <v>0</v>
      </c>
      <c r="AF36" s="564">
        <v>0</v>
      </c>
      <c r="AG36" s="564">
        <v>0</v>
      </c>
      <c r="AH36" s="551">
        <v>0</v>
      </c>
      <c r="AI36" s="552">
        <v>0</v>
      </c>
      <c r="AJ36" s="552">
        <v>0</v>
      </c>
      <c r="AK36" s="538"/>
      <c r="AL36" s="537"/>
      <c r="AM36" s="539"/>
      <c r="AN36" s="118"/>
      <c r="AO36" s="638"/>
      <c r="AP36" s="542"/>
      <c r="AQ36" s="542"/>
      <c r="AR36" s="542"/>
      <c r="AS36" s="542"/>
      <c r="AT36" s="542"/>
      <c r="AU36" s="542"/>
      <c r="AV36" s="542"/>
      <c r="AW36" s="542"/>
      <c r="AX36" s="542"/>
      <c r="AY36" s="542"/>
      <c r="AZ36" s="542"/>
      <c r="BA36" s="542"/>
      <c r="BB36" s="542"/>
      <c r="BC36" s="542"/>
      <c r="BD36" s="542"/>
      <c r="BE36" s="542"/>
      <c r="BF36" s="542"/>
      <c r="BG36" s="542"/>
      <c r="BH36" s="542"/>
      <c r="BI36" s="542"/>
      <c r="BJ36" s="542"/>
      <c r="BK36" s="542"/>
      <c r="BL36" s="542"/>
      <c r="BM36" s="542"/>
      <c r="BN36" s="542"/>
      <c r="BO36" s="542"/>
      <c r="BP36" s="542"/>
      <c r="BQ36" s="542"/>
      <c r="BR36" s="542"/>
      <c r="BS36" s="542"/>
      <c r="BT36" s="542"/>
      <c r="BU36" s="542"/>
      <c r="BV36" s="542"/>
      <c r="BW36" s="542"/>
      <c r="BX36" s="542"/>
      <c r="BY36" s="542"/>
      <c r="BZ36" s="542"/>
      <c r="CA36" s="542"/>
      <c r="CB36" s="542"/>
      <c r="CC36" s="542"/>
      <c r="CD36" s="542"/>
      <c r="CE36" s="542"/>
      <c r="CF36" s="542"/>
      <c r="CG36" s="542"/>
      <c r="CH36" s="542"/>
      <c r="CI36" s="542"/>
      <c r="CJ36" s="542"/>
      <c r="CK36" s="542"/>
      <c r="CL36" s="542"/>
      <c r="CM36" s="542"/>
      <c r="CN36" s="542"/>
      <c r="CO36" s="542"/>
      <c r="CP36" s="542"/>
      <c r="CQ36" s="542"/>
    </row>
    <row r="37" spans="2:95" s="567" customFormat="1" ht="48.75" customHeight="1" x14ac:dyDescent="0.35">
      <c r="C37" s="582"/>
      <c r="D37" s="598">
        <v>277</v>
      </c>
      <c r="E37" s="543" t="s">
        <v>493</v>
      </c>
      <c r="F37" s="562" t="s">
        <v>494</v>
      </c>
      <c r="G37" s="544" t="s">
        <v>495</v>
      </c>
      <c r="H37" s="563">
        <v>0.24</v>
      </c>
      <c r="I37" s="545"/>
      <c r="J37" s="545" t="s">
        <v>73</v>
      </c>
      <c r="K37" s="547" t="s">
        <v>113</v>
      </c>
      <c r="L37" s="547">
        <v>211</v>
      </c>
      <c r="M37" s="547" t="s">
        <v>460</v>
      </c>
      <c r="N37" s="547" t="s">
        <v>114</v>
      </c>
      <c r="O37" s="547" t="s">
        <v>496</v>
      </c>
      <c r="P37" s="565">
        <v>44252</v>
      </c>
      <c r="Q37" s="564" t="s">
        <v>142</v>
      </c>
      <c r="R37" s="551">
        <v>20</v>
      </c>
      <c r="S37" s="551">
        <v>2</v>
      </c>
      <c r="T37" s="551">
        <v>18</v>
      </c>
      <c r="U37" s="564">
        <v>20</v>
      </c>
      <c r="V37" s="564"/>
      <c r="W37" s="564">
        <v>0</v>
      </c>
      <c r="X37" s="547">
        <v>0</v>
      </c>
      <c r="Y37" s="551">
        <f t="shared" si="2"/>
        <v>20</v>
      </c>
      <c r="Z37" s="575">
        <v>20</v>
      </c>
      <c r="AA37" s="575">
        <v>0</v>
      </c>
      <c r="AB37" s="575">
        <v>0</v>
      </c>
      <c r="AC37" s="575">
        <v>0</v>
      </c>
      <c r="AD37" s="575">
        <v>0</v>
      </c>
      <c r="AE37" s="554">
        <v>0</v>
      </c>
      <c r="AF37" s="575">
        <v>0</v>
      </c>
      <c r="AG37" s="575">
        <v>0</v>
      </c>
      <c r="AH37" s="553">
        <v>0</v>
      </c>
      <c r="AI37" s="555">
        <v>0</v>
      </c>
      <c r="AJ37" s="555">
        <v>0</v>
      </c>
      <c r="AK37" s="538"/>
      <c r="AL37" s="537"/>
      <c r="AM37" s="539"/>
      <c r="AN37" s="118"/>
      <c r="AO37" s="638"/>
      <c r="AP37" s="542"/>
      <c r="AQ37" s="542"/>
      <c r="AR37" s="542"/>
      <c r="AS37" s="542"/>
      <c r="AT37" s="542"/>
      <c r="AU37" s="542"/>
      <c r="AV37" s="542"/>
      <c r="AW37" s="542"/>
      <c r="AX37" s="542"/>
      <c r="AY37" s="542"/>
      <c r="AZ37" s="542"/>
      <c r="BA37" s="542"/>
      <c r="BB37" s="542"/>
      <c r="BC37" s="542"/>
      <c r="BD37" s="542"/>
      <c r="BE37" s="542"/>
      <c r="BF37" s="542"/>
      <c r="BG37" s="542"/>
      <c r="BH37" s="542"/>
      <c r="BI37" s="542"/>
      <c r="BJ37" s="542"/>
      <c r="BK37" s="542"/>
      <c r="BL37" s="542"/>
      <c r="BM37" s="542"/>
      <c r="BN37" s="542"/>
      <c r="BO37" s="542"/>
      <c r="BP37" s="542"/>
      <c r="BQ37" s="542"/>
      <c r="BR37" s="542"/>
      <c r="BS37" s="542"/>
      <c r="BT37" s="542"/>
      <c r="BU37" s="542"/>
      <c r="BV37" s="542"/>
      <c r="BW37" s="542"/>
      <c r="BX37" s="542"/>
      <c r="BY37" s="542"/>
      <c r="BZ37" s="542"/>
      <c r="CA37" s="542"/>
      <c r="CB37" s="542"/>
      <c r="CC37" s="542"/>
      <c r="CD37" s="542"/>
      <c r="CE37" s="542"/>
      <c r="CF37" s="542"/>
      <c r="CG37" s="542"/>
      <c r="CH37" s="542"/>
      <c r="CI37" s="542"/>
      <c r="CJ37" s="542"/>
      <c r="CK37" s="542"/>
      <c r="CL37" s="542"/>
      <c r="CM37" s="542"/>
      <c r="CN37" s="542"/>
      <c r="CO37" s="542"/>
      <c r="CP37" s="542"/>
      <c r="CQ37" s="542"/>
    </row>
    <row r="38" spans="2:95" s="567" customFormat="1" ht="46.5" x14ac:dyDescent="0.35">
      <c r="B38" s="594"/>
      <c r="C38" s="582"/>
      <c r="D38" s="598">
        <v>314</v>
      </c>
      <c r="E38" s="543" t="s">
        <v>509</v>
      </c>
      <c r="F38" s="562" t="s">
        <v>510</v>
      </c>
      <c r="G38" s="544" t="s">
        <v>133</v>
      </c>
      <c r="H38" s="570"/>
      <c r="I38" s="545"/>
      <c r="J38" s="545" t="s">
        <v>73</v>
      </c>
      <c r="K38" s="547" t="s">
        <v>42</v>
      </c>
      <c r="L38" s="547">
        <v>212</v>
      </c>
      <c r="M38" s="547" t="s">
        <v>464</v>
      </c>
      <c r="N38" s="547" t="s">
        <v>74</v>
      </c>
      <c r="O38" s="548" t="s">
        <v>511</v>
      </c>
      <c r="P38" s="565">
        <v>45328</v>
      </c>
      <c r="Q38" s="564" t="s">
        <v>142</v>
      </c>
      <c r="R38" s="551">
        <v>48</v>
      </c>
      <c r="S38" s="551">
        <v>20</v>
      </c>
      <c r="T38" s="551">
        <v>26</v>
      </c>
      <c r="U38" s="564">
        <v>48</v>
      </c>
      <c r="V38" s="564"/>
      <c r="W38" s="564">
        <v>0</v>
      </c>
      <c r="X38" s="547">
        <v>0</v>
      </c>
      <c r="Y38" s="551">
        <f t="shared" si="2"/>
        <v>48</v>
      </c>
      <c r="Z38" s="575">
        <v>16</v>
      </c>
      <c r="AA38" s="575">
        <v>32</v>
      </c>
      <c r="AB38" s="575">
        <v>0</v>
      </c>
      <c r="AC38" s="575">
        <v>0</v>
      </c>
      <c r="AD38" s="575">
        <v>0</v>
      </c>
      <c r="AE38" s="554">
        <v>0</v>
      </c>
      <c r="AF38" s="575">
        <v>0</v>
      </c>
      <c r="AG38" s="575">
        <v>0</v>
      </c>
      <c r="AH38" s="553">
        <v>0</v>
      </c>
      <c r="AI38" s="555">
        <v>0</v>
      </c>
      <c r="AJ38" s="555">
        <v>0</v>
      </c>
      <c r="AK38" s="538"/>
      <c r="AL38" s="537"/>
      <c r="AM38" s="539"/>
      <c r="AN38" s="118"/>
      <c r="AO38" s="638"/>
      <c r="AP38" s="542"/>
      <c r="AQ38" s="542"/>
      <c r="AR38" s="542"/>
      <c r="AS38" s="542"/>
      <c r="AT38" s="542"/>
      <c r="AU38" s="542"/>
      <c r="AV38" s="542"/>
      <c r="AW38" s="542"/>
      <c r="AX38" s="542"/>
      <c r="AY38" s="542"/>
      <c r="AZ38" s="542"/>
      <c r="BA38" s="542"/>
      <c r="BB38" s="542"/>
      <c r="BC38" s="542"/>
      <c r="BD38" s="542"/>
      <c r="BE38" s="542"/>
      <c r="BF38" s="542"/>
      <c r="BG38" s="542"/>
      <c r="BH38" s="542"/>
      <c r="BI38" s="542"/>
      <c r="BJ38" s="542"/>
      <c r="BK38" s="542"/>
      <c r="BL38" s="542"/>
      <c r="BM38" s="542"/>
      <c r="BN38" s="542"/>
      <c r="BO38" s="542"/>
      <c r="BP38" s="542"/>
      <c r="BQ38" s="542"/>
      <c r="BR38" s="542"/>
      <c r="BS38" s="542"/>
      <c r="BT38" s="542"/>
      <c r="BU38" s="542"/>
      <c r="BV38" s="542"/>
      <c r="BW38" s="542"/>
      <c r="BX38" s="542"/>
      <c r="BY38" s="542"/>
      <c r="BZ38" s="542"/>
      <c r="CA38" s="542"/>
      <c r="CB38" s="542"/>
      <c r="CC38" s="542"/>
      <c r="CD38" s="542"/>
      <c r="CE38" s="542"/>
      <c r="CF38" s="542"/>
      <c r="CG38" s="542"/>
      <c r="CH38" s="542"/>
      <c r="CI38" s="542"/>
      <c r="CJ38" s="542"/>
      <c r="CK38" s="542"/>
      <c r="CL38" s="542"/>
      <c r="CM38" s="542"/>
      <c r="CN38" s="542"/>
      <c r="CO38" s="542"/>
      <c r="CP38" s="542"/>
      <c r="CQ38" s="542"/>
    </row>
    <row r="39" spans="2:95" s="567" customFormat="1" ht="46.5" x14ac:dyDescent="0.35">
      <c r="D39" s="559" t="s">
        <v>512</v>
      </c>
      <c r="E39" s="560" t="s">
        <v>513</v>
      </c>
      <c r="F39" s="561" t="s">
        <v>514</v>
      </c>
      <c r="G39" s="562" t="s">
        <v>515</v>
      </c>
      <c r="H39" s="563">
        <v>1.74</v>
      </c>
      <c r="I39" s="545"/>
      <c r="J39" s="545" t="s">
        <v>73</v>
      </c>
      <c r="K39" s="547" t="s">
        <v>86</v>
      </c>
      <c r="L39" s="547">
        <v>296</v>
      </c>
      <c r="M39" s="547" t="s">
        <v>516</v>
      </c>
      <c r="N39" s="564" t="s">
        <v>87</v>
      </c>
      <c r="O39" s="548" t="s">
        <v>517</v>
      </c>
      <c r="P39" s="565" t="s">
        <v>518</v>
      </c>
      <c r="Q39" s="564" t="s">
        <v>142</v>
      </c>
      <c r="R39" s="564">
        <v>52</v>
      </c>
      <c r="S39" s="564"/>
      <c r="T39" s="564"/>
      <c r="U39" s="564">
        <v>52</v>
      </c>
      <c r="V39" s="564"/>
      <c r="W39" s="564">
        <v>0</v>
      </c>
      <c r="X39" s="547">
        <v>0</v>
      </c>
      <c r="Y39" s="551">
        <f>R39-X39</f>
        <v>52</v>
      </c>
      <c r="Z39" s="575">
        <v>52</v>
      </c>
      <c r="AA39" s="575">
        <v>0</v>
      </c>
      <c r="AB39" s="575">
        <v>0</v>
      </c>
      <c r="AC39" s="575">
        <v>0</v>
      </c>
      <c r="AD39" s="575">
        <v>0</v>
      </c>
      <c r="AE39" s="554">
        <v>0</v>
      </c>
      <c r="AF39" s="553">
        <v>0</v>
      </c>
      <c r="AG39" s="553">
        <v>0</v>
      </c>
      <c r="AH39" s="553">
        <v>0</v>
      </c>
      <c r="AI39" s="555">
        <v>0</v>
      </c>
      <c r="AJ39" s="555">
        <v>0</v>
      </c>
      <c r="AK39" s="538"/>
      <c r="AL39" s="537"/>
      <c r="AM39" s="539"/>
      <c r="AN39" s="118"/>
      <c r="AO39" s="638"/>
      <c r="AP39" s="542"/>
      <c r="AQ39" s="542"/>
      <c r="AR39" s="542"/>
      <c r="AS39" s="542"/>
      <c r="AT39" s="542"/>
      <c r="AU39" s="542"/>
      <c r="AV39" s="542"/>
      <c r="AW39" s="542"/>
      <c r="AX39" s="542"/>
      <c r="AY39" s="542"/>
      <c r="AZ39" s="542"/>
      <c r="BA39" s="542"/>
      <c r="BB39" s="542"/>
      <c r="BC39" s="542"/>
      <c r="BD39" s="542"/>
      <c r="BE39" s="542"/>
      <c r="BF39" s="542"/>
      <c r="BG39" s="542"/>
      <c r="BH39" s="542"/>
      <c r="BI39" s="542"/>
      <c r="BJ39" s="542"/>
      <c r="BK39" s="542"/>
      <c r="BL39" s="542"/>
      <c r="BM39" s="542"/>
      <c r="BN39" s="542"/>
      <c r="BO39" s="542"/>
      <c r="BP39" s="542"/>
      <c r="BQ39" s="542"/>
      <c r="BR39" s="542"/>
      <c r="BS39" s="542"/>
      <c r="BT39" s="542"/>
      <c r="BU39" s="542"/>
      <c r="BV39" s="542"/>
      <c r="BW39" s="542"/>
      <c r="BX39" s="542"/>
      <c r="BY39" s="542"/>
      <c r="BZ39" s="542"/>
      <c r="CA39" s="542"/>
      <c r="CB39" s="542"/>
      <c r="CC39" s="542"/>
      <c r="CD39" s="542"/>
      <c r="CE39" s="542"/>
      <c r="CF39" s="542"/>
      <c r="CG39" s="542"/>
      <c r="CH39" s="542"/>
      <c r="CI39" s="542"/>
      <c r="CJ39" s="542"/>
      <c r="CK39" s="542"/>
      <c r="CL39" s="542"/>
      <c r="CM39" s="542"/>
      <c r="CN39" s="542"/>
      <c r="CO39" s="542"/>
      <c r="CP39" s="542"/>
      <c r="CQ39" s="542"/>
    </row>
    <row r="40" spans="2:95" s="542" customFormat="1" ht="31" x14ac:dyDescent="0.35">
      <c r="B40" s="599"/>
      <c r="C40" s="599"/>
      <c r="D40" s="598">
        <v>291</v>
      </c>
      <c r="E40" s="569"/>
      <c r="F40" s="562" t="s">
        <v>523</v>
      </c>
      <c r="G40" s="562" t="s">
        <v>524</v>
      </c>
      <c r="H40" s="564">
        <v>1.65</v>
      </c>
      <c r="I40" s="545"/>
      <c r="J40" s="545" t="s">
        <v>73</v>
      </c>
      <c r="K40" s="547" t="s">
        <v>113</v>
      </c>
      <c r="L40" s="547">
        <v>283</v>
      </c>
      <c r="M40" s="547" t="s">
        <v>521</v>
      </c>
      <c r="N40" s="547" t="s">
        <v>114</v>
      </c>
      <c r="O40" s="548" t="s">
        <v>525</v>
      </c>
      <c r="P40" s="565" t="s">
        <v>526</v>
      </c>
      <c r="Q40" s="564" t="s">
        <v>142</v>
      </c>
      <c r="R40" s="564">
        <v>18</v>
      </c>
      <c r="S40" s="564">
        <v>18</v>
      </c>
      <c r="T40" s="564">
        <v>0</v>
      </c>
      <c r="U40" s="564">
        <v>0</v>
      </c>
      <c r="V40" s="564"/>
      <c r="W40" s="564">
        <v>18</v>
      </c>
      <c r="X40" s="547">
        <v>0</v>
      </c>
      <c r="Y40" s="551">
        <f t="shared" ref="Y40:Y42" si="3">R40-X40</f>
        <v>18</v>
      </c>
      <c r="Z40" s="564">
        <v>18</v>
      </c>
      <c r="AA40" s="564">
        <v>0</v>
      </c>
      <c r="AB40" s="564">
        <v>0</v>
      </c>
      <c r="AC40" s="564">
        <v>0</v>
      </c>
      <c r="AD40" s="564">
        <v>0</v>
      </c>
      <c r="AE40" s="547">
        <v>0</v>
      </c>
      <c r="AF40" s="564">
        <v>0</v>
      </c>
      <c r="AG40" s="564">
        <v>0</v>
      </c>
      <c r="AH40" s="600">
        <v>0</v>
      </c>
      <c r="AI40" s="552">
        <v>0</v>
      </c>
      <c r="AJ40" s="552">
        <v>0</v>
      </c>
      <c r="AK40" s="538"/>
      <c r="AL40" s="537"/>
      <c r="AM40" s="539"/>
      <c r="AN40" s="118"/>
      <c r="AO40" s="638"/>
    </row>
    <row r="41" spans="2:95" s="542" customFormat="1" ht="93" x14ac:dyDescent="0.35">
      <c r="B41" s="599"/>
      <c r="C41" s="599"/>
      <c r="D41" s="569" t="s">
        <v>538</v>
      </c>
      <c r="E41" s="569" t="s">
        <v>539</v>
      </c>
      <c r="F41" s="562" t="s">
        <v>540</v>
      </c>
      <c r="G41" s="595" t="s">
        <v>541</v>
      </c>
      <c r="H41" s="563"/>
      <c r="I41" s="545" t="s">
        <v>73</v>
      </c>
      <c r="J41" s="564"/>
      <c r="K41" s="547" t="s">
        <v>376</v>
      </c>
      <c r="L41" s="547">
        <v>275</v>
      </c>
      <c r="M41" s="548" t="s">
        <v>542</v>
      </c>
      <c r="N41" s="564" t="s">
        <v>389</v>
      </c>
      <c r="O41" s="548" t="s">
        <v>543</v>
      </c>
      <c r="P41" s="565" t="s">
        <v>544</v>
      </c>
      <c r="Q41" s="564" t="s">
        <v>142</v>
      </c>
      <c r="R41" s="564">
        <v>266</v>
      </c>
      <c r="S41" s="564"/>
      <c r="T41" s="564"/>
      <c r="U41" s="564">
        <v>0</v>
      </c>
      <c r="V41" s="564"/>
      <c r="W41" s="564">
        <v>266</v>
      </c>
      <c r="X41" s="547">
        <v>188</v>
      </c>
      <c r="Y41" s="551">
        <f t="shared" si="3"/>
        <v>78</v>
      </c>
      <c r="Z41" s="601">
        <v>40</v>
      </c>
      <c r="AA41" s="601">
        <v>38</v>
      </c>
      <c r="AB41" s="601">
        <v>0</v>
      </c>
      <c r="AC41" s="564">
        <v>0</v>
      </c>
      <c r="AD41" s="564">
        <v>0</v>
      </c>
      <c r="AE41" s="547">
        <v>0</v>
      </c>
      <c r="AF41" s="564">
        <v>0</v>
      </c>
      <c r="AG41" s="564">
        <v>0</v>
      </c>
      <c r="AH41" s="551">
        <v>0</v>
      </c>
      <c r="AI41" s="552">
        <v>0</v>
      </c>
      <c r="AJ41" s="552">
        <v>0</v>
      </c>
      <c r="AK41" s="538"/>
      <c r="AL41" s="537"/>
      <c r="AM41" s="539"/>
      <c r="AN41" s="118"/>
      <c r="AO41" s="638"/>
    </row>
    <row r="42" spans="2:95" s="542" customFormat="1" ht="93" x14ac:dyDescent="0.35">
      <c r="B42" s="599"/>
      <c r="C42" s="599"/>
      <c r="D42" s="569" t="s">
        <v>545</v>
      </c>
      <c r="E42" s="569" t="s">
        <v>539</v>
      </c>
      <c r="F42" s="562" t="s">
        <v>540</v>
      </c>
      <c r="G42" s="595" t="s">
        <v>541</v>
      </c>
      <c r="H42" s="563"/>
      <c r="I42" s="545" t="s">
        <v>73</v>
      </c>
      <c r="J42" s="564"/>
      <c r="K42" s="547" t="s">
        <v>376</v>
      </c>
      <c r="L42" s="547">
        <v>275</v>
      </c>
      <c r="M42" s="548" t="s">
        <v>542</v>
      </c>
      <c r="N42" s="564" t="s">
        <v>389</v>
      </c>
      <c r="O42" s="548" t="s">
        <v>543</v>
      </c>
      <c r="P42" s="565" t="s">
        <v>544</v>
      </c>
      <c r="Q42" s="564" t="s">
        <v>142</v>
      </c>
      <c r="R42" s="564">
        <v>20</v>
      </c>
      <c r="S42" s="564"/>
      <c r="T42" s="564"/>
      <c r="U42" s="564">
        <v>20</v>
      </c>
      <c r="V42" s="564"/>
      <c r="W42" s="564">
        <v>0</v>
      </c>
      <c r="X42" s="547">
        <v>0</v>
      </c>
      <c r="Y42" s="551">
        <f t="shared" si="3"/>
        <v>20</v>
      </c>
      <c r="Z42" s="575">
        <v>20</v>
      </c>
      <c r="AA42" s="575">
        <v>0</v>
      </c>
      <c r="AB42" s="575">
        <v>0</v>
      </c>
      <c r="AC42" s="575">
        <v>0</v>
      </c>
      <c r="AD42" s="575">
        <v>0</v>
      </c>
      <c r="AE42" s="554">
        <v>0</v>
      </c>
      <c r="AF42" s="575">
        <v>0</v>
      </c>
      <c r="AG42" s="575">
        <v>0</v>
      </c>
      <c r="AH42" s="553">
        <v>0</v>
      </c>
      <c r="AI42" s="555">
        <v>0</v>
      </c>
      <c r="AJ42" s="555">
        <v>0</v>
      </c>
      <c r="AK42" s="538"/>
      <c r="AL42" s="537"/>
      <c r="AM42" s="539"/>
      <c r="AN42" s="118"/>
      <c r="AO42" s="638"/>
    </row>
    <row r="43" spans="2:95" s="567" customFormat="1" ht="33" customHeight="1" x14ac:dyDescent="0.35">
      <c r="C43" s="582"/>
      <c r="D43" s="560" t="s">
        <v>560</v>
      </c>
      <c r="E43" s="569"/>
      <c r="F43" s="562" t="s">
        <v>561</v>
      </c>
      <c r="G43" s="595" t="s">
        <v>562</v>
      </c>
      <c r="H43" s="563">
        <v>0.86</v>
      </c>
      <c r="I43" s="545" t="s">
        <v>73</v>
      </c>
      <c r="J43" s="564"/>
      <c r="K43" s="547" t="s">
        <v>113</v>
      </c>
      <c r="L43" s="547">
        <v>235</v>
      </c>
      <c r="M43" s="547" t="s">
        <v>563</v>
      </c>
      <c r="N43" s="547" t="s">
        <v>114</v>
      </c>
      <c r="O43" s="548" t="s">
        <v>564</v>
      </c>
      <c r="P43" s="565">
        <v>44265</v>
      </c>
      <c r="Q43" s="564" t="s">
        <v>142</v>
      </c>
      <c r="R43" s="564">
        <v>15</v>
      </c>
      <c r="S43" s="564">
        <v>15</v>
      </c>
      <c r="T43" s="564">
        <v>0</v>
      </c>
      <c r="U43" s="564">
        <v>0</v>
      </c>
      <c r="V43" s="564" t="s">
        <v>392</v>
      </c>
      <c r="W43" s="564">
        <v>15</v>
      </c>
      <c r="X43" s="547">
        <v>3</v>
      </c>
      <c r="Y43" s="551">
        <f>R43-X43</f>
        <v>12</v>
      </c>
      <c r="Z43" s="564">
        <v>6</v>
      </c>
      <c r="AA43" s="564">
        <v>6</v>
      </c>
      <c r="AB43" s="564">
        <v>0</v>
      </c>
      <c r="AC43" s="564">
        <v>0</v>
      </c>
      <c r="AD43" s="564">
        <v>0</v>
      </c>
      <c r="AE43" s="547">
        <v>0</v>
      </c>
      <c r="AF43" s="564">
        <v>0</v>
      </c>
      <c r="AG43" s="564">
        <v>0</v>
      </c>
      <c r="AH43" s="551">
        <v>0</v>
      </c>
      <c r="AI43" s="552">
        <v>0</v>
      </c>
      <c r="AJ43" s="552">
        <v>0</v>
      </c>
      <c r="AK43" s="538"/>
      <c r="AL43" s="537"/>
      <c r="AM43" s="539"/>
      <c r="AN43" s="118"/>
      <c r="AO43" s="638"/>
      <c r="AP43" s="542"/>
      <c r="AQ43" s="542"/>
      <c r="AR43" s="542"/>
      <c r="AS43" s="542"/>
      <c r="AT43" s="542"/>
      <c r="AU43" s="542"/>
      <c r="AV43" s="542"/>
      <c r="AW43" s="542"/>
      <c r="AX43" s="542"/>
      <c r="AY43" s="542"/>
      <c r="AZ43" s="542"/>
      <c r="BA43" s="542"/>
      <c r="BB43" s="542"/>
      <c r="BC43" s="542"/>
      <c r="BD43" s="542"/>
      <c r="BE43" s="542"/>
      <c r="BF43" s="542"/>
      <c r="BG43" s="542"/>
      <c r="BH43" s="542"/>
      <c r="BI43" s="542"/>
      <c r="BJ43" s="542"/>
      <c r="BK43" s="542"/>
      <c r="BL43" s="542"/>
      <c r="BM43" s="542"/>
      <c r="BN43" s="542"/>
      <c r="BO43" s="542"/>
      <c r="BP43" s="542"/>
      <c r="BQ43" s="542"/>
      <c r="BR43" s="542"/>
      <c r="BS43" s="542"/>
      <c r="BT43" s="542"/>
      <c r="BU43" s="542"/>
      <c r="BV43" s="542"/>
      <c r="BW43" s="542"/>
      <c r="BX43" s="542"/>
      <c r="BY43" s="542"/>
      <c r="BZ43" s="542"/>
      <c r="CA43" s="542"/>
      <c r="CB43" s="542"/>
      <c r="CC43" s="542"/>
      <c r="CD43" s="542"/>
      <c r="CE43" s="542"/>
      <c r="CF43" s="542"/>
      <c r="CG43" s="542"/>
      <c r="CH43" s="542"/>
      <c r="CI43" s="542"/>
      <c r="CJ43" s="542"/>
      <c r="CK43" s="542"/>
      <c r="CL43" s="542"/>
      <c r="CM43" s="542"/>
      <c r="CN43" s="542"/>
      <c r="CO43" s="542"/>
      <c r="CP43" s="542"/>
      <c r="CQ43" s="542"/>
    </row>
    <row r="44" spans="2:95" s="542" customFormat="1" ht="47.25" customHeight="1" x14ac:dyDescent="0.35">
      <c r="B44" s="599"/>
      <c r="C44" s="599"/>
      <c r="D44" s="598">
        <v>203</v>
      </c>
      <c r="E44" s="569"/>
      <c r="F44" s="562" t="s">
        <v>565</v>
      </c>
      <c r="G44" s="595" t="s">
        <v>566</v>
      </c>
      <c r="H44" s="563">
        <v>1.47</v>
      </c>
      <c r="I44" s="545" t="s">
        <v>73</v>
      </c>
      <c r="J44" s="545"/>
      <c r="K44" s="547" t="s">
        <v>113</v>
      </c>
      <c r="L44" s="547">
        <v>297</v>
      </c>
      <c r="M44" s="547" t="s">
        <v>567</v>
      </c>
      <c r="N44" s="547" t="s">
        <v>114</v>
      </c>
      <c r="O44" s="547" t="s">
        <v>568</v>
      </c>
      <c r="P44" s="565">
        <v>43523</v>
      </c>
      <c r="Q44" s="564" t="s">
        <v>142</v>
      </c>
      <c r="R44" s="564">
        <v>16</v>
      </c>
      <c r="S44" s="564">
        <v>16</v>
      </c>
      <c r="T44" s="564">
        <v>0</v>
      </c>
      <c r="U44" s="564">
        <v>0</v>
      </c>
      <c r="V44" s="564">
        <v>0</v>
      </c>
      <c r="W44" s="564">
        <v>16</v>
      </c>
      <c r="X44" s="547">
        <v>3</v>
      </c>
      <c r="Y44" s="551">
        <f>R44-X44</f>
        <v>13</v>
      </c>
      <c r="Z44" s="564">
        <v>8</v>
      </c>
      <c r="AA44" s="564">
        <v>5</v>
      </c>
      <c r="AB44" s="564">
        <v>0</v>
      </c>
      <c r="AC44" s="564">
        <v>0</v>
      </c>
      <c r="AD44" s="564">
        <v>0</v>
      </c>
      <c r="AE44" s="547">
        <v>0</v>
      </c>
      <c r="AF44" s="564">
        <v>0</v>
      </c>
      <c r="AG44" s="564">
        <v>0</v>
      </c>
      <c r="AH44" s="551">
        <v>0</v>
      </c>
      <c r="AI44" s="552">
        <v>0</v>
      </c>
      <c r="AJ44" s="552">
        <v>0</v>
      </c>
      <c r="AK44" s="538"/>
      <c r="AL44" s="537"/>
      <c r="AM44" s="539"/>
      <c r="AN44" s="118"/>
      <c r="AO44" s="638"/>
    </row>
    <row r="45" spans="2:95" s="542" customFormat="1" ht="30" customHeight="1" x14ac:dyDescent="0.35">
      <c r="B45" s="599"/>
      <c r="C45" s="599"/>
      <c r="D45" s="598">
        <v>212</v>
      </c>
      <c r="E45" s="569" t="s">
        <v>596</v>
      </c>
      <c r="F45" s="562" t="s">
        <v>597</v>
      </c>
      <c r="G45" s="562" t="s">
        <v>294</v>
      </c>
      <c r="H45" s="563">
        <v>1.55</v>
      </c>
      <c r="I45" s="564"/>
      <c r="J45" s="545" t="s">
        <v>73</v>
      </c>
      <c r="K45" s="547" t="s">
        <v>42</v>
      </c>
      <c r="L45" s="547">
        <v>283</v>
      </c>
      <c r="M45" s="547" t="s">
        <v>521</v>
      </c>
      <c r="N45" s="547"/>
      <c r="O45" s="547" t="s">
        <v>598</v>
      </c>
      <c r="P45" s="565">
        <v>44265</v>
      </c>
      <c r="Q45" s="564" t="s">
        <v>142</v>
      </c>
      <c r="R45" s="564">
        <v>48</v>
      </c>
      <c r="S45" s="564">
        <v>48</v>
      </c>
      <c r="T45" s="564">
        <v>0</v>
      </c>
      <c r="U45" s="564">
        <v>0</v>
      </c>
      <c r="V45" s="564"/>
      <c r="W45" s="564">
        <v>48</v>
      </c>
      <c r="X45" s="547">
        <v>42</v>
      </c>
      <c r="Y45" s="602">
        <f t="shared" ref="Y45:Y48" si="4">R45-X45</f>
        <v>6</v>
      </c>
      <c r="Z45" s="564">
        <v>6</v>
      </c>
      <c r="AA45" s="564">
        <v>0</v>
      </c>
      <c r="AB45" s="564">
        <v>0</v>
      </c>
      <c r="AC45" s="564">
        <v>0</v>
      </c>
      <c r="AD45" s="564">
        <v>0</v>
      </c>
      <c r="AE45" s="547">
        <v>0</v>
      </c>
      <c r="AF45" s="564">
        <v>0</v>
      </c>
      <c r="AG45" s="564">
        <v>0</v>
      </c>
      <c r="AH45" s="600">
        <v>0</v>
      </c>
      <c r="AI45" s="552">
        <v>0</v>
      </c>
      <c r="AJ45" s="552">
        <v>0</v>
      </c>
      <c r="AK45" s="538"/>
      <c r="AL45" s="537"/>
      <c r="AM45" s="539"/>
      <c r="AN45" s="118"/>
      <c r="AO45" s="638"/>
    </row>
    <row r="46" spans="2:95" s="542" customFormat="1" ht="30" customHeight="1" x14ac:dyDescent="0.35">
      <c r="B46" s="556" t="s">
        <v>599</v>
      </c>
      <c r="C46" s="556"/>
      <c r="D46" s="560" t="s">
        <v>600</v>
      </c>
      <c r="E46" s="569" t="s">
        <v>601</v>
      </c>
      <c r="F46" s="562" t="s">
        <v>602</v>
      </c>
      <c r="G46" s="562" t="s">
        <v>603</v>
      </c>
      <c r="H46" s="563">
        <v>132</v>
      </c>
      <c r="I46" s="564"/>
      <c r="J46" s="545" t="s">
        <v>73</v>
      </c>
      <c r="K46" s="547" t="s">
        <v>113</v>
      </c>
      <c r="L46" s="547">
        <v>283</v>
      </c>
      <c r="M46" s="547" t="s">
        <v>521</v>
      </c>
      <c r="N46" s="564" t="s">
        <v>389</v>
      </c>
      <c r="O46" s="547" t="s">
        <v>604</v>
      </c>
      <c r="P46" s="565">
        <v>39539</v>
      </c>
      <c r="Q46" s="564" t="s">
        <v>142</v>
      </c>
      <c r="R46" s="564">
        <v>19</v>
      </c>
      <c r="S46" s="564">
        <v>19</v>
      </c>
      <c r="T46" s="564">
        <v>0</v>
      </c>
      <c r="U46" s="564">
        <v>0</v>
      </c>
      <c r="V46" s="564"/>
      <c r="W46" s="564">
        <v>19</v>
      </c>
      <c r="X46" s="547">
        <v>16</v>
      </c>
      <c r="Y46" s="551">
        <f t="shared" si="4"/>
        <v>3</v>
      </c>
      <c r="Z46" s="564">
        <v>1</v>
      </c>
      <c r="AA46" s="564">
        <v>1</v>
      </c>
      <c r="AB46" s="564">
        <v>1</v>
      </c>
      <c r="AC46" s="564">
        <v>0</v>
      </c>
      <c r="AD46" s="564">
        <v>0</v>
      </c>
      <c r="AE46" s="547">
        <v>0</v>
      </c>
      <c r="AF46" s="564">
        <v>0</v>
      </c>
      <c r="AG46" s="564">
        <v>0</v>
      </c>
      <c r="AH46" s="551">
        <v>0</v>
      </c>
      <c r="AI46" s="552">
        <v>0</v>
      </c>
      <c r="AJ46" s="552">
        <v>0</v>
      </c>
      <c r="AK46" s="538"/>
      <c r="AL46" s="537"/>
      <c r="AM46" s="539"/>
      <c r="AN46" s="118"/>
      <c r="AO46" s="638"/>
    </row>
    <row r="47" spans="2:95" s="542" customFormat="1" ht="204.75" customHeight="1" x14ac:dyDescent="0.35">
      <c r="C47" s="556"/>
      <c r="D47" s="560" t="s">
        <v>605</v>
      </c>
      <c r="E47" s="569" t="s">
        <v>606</v>
      </c>
      <c r="F47" s="562" t="s">
        <v>607</v>
      </c>
      <c r="G47" s="562" t="s">
        <v>603</v>
      </c>
      <c r="H47" s="563">
        <v>106</v>
      </c>
      <c r="I47" s="564"/>
      <c r="J47" s="545" t="s">
        <v>73</v>
      </c>
      <c r="K47" s="547" t="s">
        <v>113</v>
      </c>
      <c r="L47" s="547">
        <v>284</v>
      </c>
      <c r="M47" s="547" t="s">
        <v>608</v>
      </c>
      <c r="N47" s="564" t="s">
        <v>87</v>
      </c>
      <c r="O47" s="548" t="s">
        <v>609</v>
      </c>
      <c r="P47" s="565" t="s">
        <v>610</v>
      </c>
      <c r="Q47" s="564" t="s">
        <v>142</v>
      </c>
      <c r="R47" s="564">
        <v>15</v>
      </c>
      <c r="S47" s="564">
        <v>15</v>
      </c>
      <c r="T47" s="564">
        <v>0</v>
      </c>
      <c r="U47" s="564">
        <v>0</v>
      </c>
      <c r="V47" s="564"/>
      <c r="W47" s="564">
        <v>15</v>
      </c>
      <c r="X47" s="547">
        <v>14</v>
      </c>
      <c r="Y47" s="551">
        <f t="shared" si="4"/>
        <v>1</v>
      </c>
      <c r="Z47" s="564">
        <v>1</v>
      </c>
      <c r="AA47" s="564">
        <v>0</v>
      </c>
      <c r="AB47" s="564">
        <v>0</v>
      </c>
      <c r="AC47" s="564">
        <v>0</v>
      </c>
      <c r="AD47" s="564">
        <v>0</v>
      </c>
      <c r="AE47" s="547">
        <v>0</v>
      </c>
      <c r="AF47" s="564">
        <v>0</v>
      </c>
      <c r="AG47" s="564">
        <v>0</v>
      </c>
      <c r="AH47" s="551">
        <v>0</v>
      </c>
      <c r="AI47" s="552">
        <v>0</v>
      </c>
      <c r="AJ47" s="552">
        <v>0</v>
      </c>
      <c r="AK47" s="538"/>
      <c r="AL47" s="537"/>
      <c r="AM47" s="539"/>
      <c r="AN47" s="118"/>
      <c r="AO47" s="638"/>
    </row>
    <row r="48" spans="2:95" s="542" customFormat="1" ht="77.5" x14ac:dyDescent="0.35">
      <c r="C48" s="556"/>
      <c r="D48" s="560" t="s">
        <v>611</v>
      </c>
      <c r="E48" s="569"/>
      <c r="F48" s="562" t="s">
        <v>612</v>
      </c>
      <c r="G48" s="562" t="s">
        <v>613</v>
      </c>
      <c r="H48" s="563"/>
      <c r="I48" s="564"/>
      <c r="J48" s="545" t="s">
        <v>73</v>
      </c>
      <c r="K48" s="547" t="s">
        <v>113</v>
      </c>
      <c r="L48" s="547">
        <v>284</v>
      </c>
      <c r="M48" s="547" t="s">
        <v>608</v>
      </c>
      <c r="N48" s="564" t="s">
        <v>223</v>
      </c>
      <c r="O48" s="548" t="s">
        <v>614</v>
      </c>
      <c r="P48" s="565" t="s">
        <v>615</v>
      </c>
      <c r="Q48" s="564" t="s">
        <v>142</v>
      </c>
      <c r="R48" s="564">
        <v>5</v>
      </c>
      <c r="S48" s="564">
        <v>5</v>
      </c>
      <c r="T48" s="564">
        <v>0</v>
      </c>
      <c r="U48" s="564">
        <v>0</v>
      </c>
      <c r="V48" s="564"/>
      <c r="W48" s="564">
        <v>5</v>
      </c>
      <c r="X48" s="547">
        <v>2</v>
      </c>
      <c r="Y48" s="551">
        <f t="shared" si="4"/>
        <v>3</v>
      </c>
      <c r="Z48" s="564">
        <v>1</v>
      </c>
      <c r="AA48" s="564">
        <v>1</v>
      </c>
      <c r="AB48" s="564">
        <v>1</v>
      </c>
      <c r="AC48" s="564">
        <v>0</v>
      </c>
      <c r="AD48" s="564">
        <v>0</v>
      </c>
      <c r="AE48" s="547">
        <v>0</v>
      </c>
      <c r="AF48" s="564">
        <v>0</v>
      </c>
      <c r="AG48" s="564">
        <v>0</v>
      </c>
      <c r="AH48" s="551">
        <v>0</v>
      </c>
      <c r="AI48" s="552">
        <v>0</v>
      </c>
      <c r="AJ48" s="552">
        <v>0</v>
      </c>
      <c r="AK48" s="538"/>
      <c r="AL48" s="537"/>
      <c r="AM48" s="539"/>
      <c r="AN48" s="118"/>
      <c r="AO48" s="638"/>
      <c r="AP48" s="566"/>
      <c r="AQ48" s="566"/>
    </row>
    <row r="49" spans="2:95" s="542" customFormat="1" ht="47.25" customHeight="1" x14ac:dyDescent="0.35">
      <c r="C49" s="556"/>
      <c r="D49" s="603" t="s">
        <v>629</v>
      </c>
      <c r="E49" s="604" t="s">
        <v>621</v>
      </c>
      <c r="F49" s="605" t="s">
        <v>630</v>
      </c>
      <c r="G49" s="606" t="s">
        <v>631</v>
      </c>
      <c r="H49" s="607">
        <v>1.8</v>
      </c>
      <c r="I49" s="608" t="s">
        <v>73</v>
      </c>
      <c r="J49" s="609"/>
      <c r="K49" s="610">
        <v>292</v>
      </c>
      <c r="L49" s="611" t="s">
        <v>624</v>
      </c>
      <c r="M49" s="547" t="s">
        <v>42</v>
      </c>
      <c r="N49" s="612" t="s">
        <v>632</v>
      </c>
      <c r="O49" s="613" t="s">
        <v>633</v>
      </c>
      <c r="P49" s="614" t="s">
        <v>634</v>
      </c>
      <c r="Q49" s="547" t="s">
        <v>142</v>
      </c>
      <c r="R49" s="612">
        <v>47</v>
      </c>
      <c r="S49" s="564">
        <v>47</v>
      </c>
      <c r="T49" s="564"/>
      <c r="U49" s="564">
        <v>0</v>
      </c>
      <c r="V49" s="564"/>
      <c r="W49" s="564">
        <v>47</v>
      </c>
      <c r="X49" s="547">
        <v>0</v>
      </c>
      <c r="Y49" s="551">
        <f>R49-X49</f>
        <v>47</v>
      </c>
      <c r="Z49" s="564">
        <v>0</v>
      </c>
      <c r="AA49" s="564">
        <v>20</v>
      </c>
      <c r="AB49" s="564">
        <v>27</v>
      </c>
      <c r="AC49" s="564">
        <v>0</v>
      </c>
      <c r="AD49" s="564">
        <v>0</v>
      </c>
      <c r="AE49" s="547">
        <v>0</v>
      </c>
      <c r="AF49" s="564">
        <v>0</v>
      </c>
      <c r="AG49" s="564">
        <v>0</v>
      </c>
      <c r="AH49" s="551">
        <v>0</v>
      </c>
      <c r="AI49" s="552">
        <v>0</v>
      </c>
      <c r="AJ49" s="552">
        <v>0</v>
      </c>
      <c r="AK49" s="538"/>
      <c r="AL49" s="537"/>
      <c r="AM49" s="539"/>
      <c r="AN49" s="118"/>
      <c r="AO49" s="638"/>
    </row>
    <row r="50" spans="2:95" s="567" customFormat="1" ht="30" customHeight="1" x14ac:dyDescent="0.35">
      <c r="C50" s="582"/>
      <c r="D50" s="598">
        <v>240</v>
      </c>
      <c r="E50" s="559" t="s">
        <v>668</v>
      </c>
      <c r="F50" s="561" t="s">
        <v>669</v>
      </c>
      <c r="G50" s="562" t="s">
        <v>670</v>
      </c>
      <c r="H50" s="563">
        <v>1.8</v>
      </c>
      <c r="I50" s="564"/>
      <c r="J50" s="545" t="s">
        <v>73</v>
      </c>
      <c r="K50" s="547" t="s">
        <v>42</v>
      </c>
      <c r="L50" s="547">
        <v>286</v>
      </c>
      <c r="M50" s="547" t="s">
        <v>285</v>
      </c>
      <c r="N50" s="547" t="s">
        <v>87</v>
      </c>
      <c r="O50" s="548" t="s">
        <v>671</v>
      </c>
      <c r="P50" s="565" t="s">
        <v>672</v>
      </c>
      <c r="Q50" s="564" t="s">
        <v>142</v>
      </c>
      <c r="R50" s="564">
        <v>33</v>
      </c>
      <c r="S50" s="564">
        <v>33</v>
      </c>
      <c r="T50" s="564"/>
      <c r="U50" s="564">
        <v>0</v>
      </c>
      <c r="V50" s="564"/>
      <c r="W50" s="564">
        <v>33</v>
      </c>
      <c r="X50" s="547">
        <v>10</v>
      </c>
      <c r="Y50" s="602">
        <f>R50-X50</f>
        <v>23</v>
      </c>
      <c r="Z50" s="564">
        <v>23</v>
      </c>
      <c r="AA50" s="564">
        <v>0</v>
      </c>
      <c r="AB50" s="564">
        <v>0</v>
      </c>
      <c r="AC50" s="564">
        <v>0</v>
      </c>
      <c r="AD50" s="564">
        <v>0</v>
      </c>
      <c r="AE50" s="547">
        <v>0</v>
      </c>
      <c r="AF50" s="551">
        <v>0</v>
      </c>
      <c r="AG50" s="551">
        <v>0</v>
      </c>
      <c r="AH50" s="600">
        <v>0</v>
      </c>
      <c r="AI50" s="552">
        <v>0</v>
      </c>
      <c r="AJ50" s="552">
        <v>0</v>
      </c>
      <c r="AK50" s="538"/>
      <c r="AL50" s="537"/>
      <c r="AM50" s="539"/>
      <c r="AN50" s="118"/>
      <c r="AO50" s="638"/>
      <c r="AP50" s="542"/>
      <c r="AQ50" s="542"/>
      <c r="AR50" s="542"/>
      <c r="AS50" s="542"/>
      <c r="AT50" s="542"/>
      <c r="AU50" s="542"/>
      <c r="AV50" s="542"/>
      <c r="AW50" s="542"/>
      <c r="AX50" s="542"/>
      <c r="AY50" s="542"/>
      <c r="AZ50" s="542"/>
      <c r="BA50" s="542"/>
      <c r="BB50" s="542"/>
      <c r="BC50" s="542"/>
      <c r="BD50" s="542"/>
      <c r="BE50" s="542"/>
      <c r="BF50" s="542"/>
      <c r="BG50" s="542"/>
      <c r="BH50" s="542"/>
      <c r="BI50" s="542"/>
      <c r="BJ50" s="542"/>
      <c r="BK50" s="542"/>
      <c r="BL50" s="542"/>
      <c r="BM50" s="542"/>
      <c r="BN50" s="542"/>
      <c r="BO50" s="542"/>
      <c r="BP50" s="542"/>
      <c r="BQ50" s="542"/>
      <c r="BR50" s="542"/>
      <c r="BS50" s="542"/>
      <c r="BT50" s="542"/>
      <c r="BU50" s="542"/>
      <c r="BV50" s="542"/>
      <c r="BW50" s="542"/>
      <c r="BX50" s="542"/>
      <c r="BY50" s="542"/>
      <c r="BZ50" s="542"/>
      <c r="CA50" s="542"/>
      <c r="CB50" s="542"/>
      <c r="CC50" s="542"/>
      <c r="CD50" s="542"/>
      <c r="CE50" s="542"/>
      <c r="CF50" s="542"/>
      <c r="CG50" s="542"/>
      <c r="CH50" s="542"/>
      <c r="CI50" s="542"/>
      <c r="CJ50" s="542"/>
      <c r="CK50" s="542"/>
      <c r="CL50" s="542"/>
      <c r="CM50" s="542"/>
      <c r="CN50" s="542"/>
      <c r="CO50" s="542"/>
      <c r="CP50" s="542"/>
      <c r="CQ50" s="542"/>
    </row>
    <row r="51" spans="2:95" s="567" customFormat="1" ht="30" customHeight="1" x14ac:dyDescent="0.35">
      <c r="C51" s="582"/>
      <c r="D51" s="598" t="s">
        <v>673</v>
      </c>
      <c r="E51" s="559" t="s">
        <v>668</v>
      </c>
      <c r="F51" s="561" t="s">
        <v>669</v>
      </c>
      <c r="G51" s="562" t="s">
        <v>670</v>
      </c>
      <c r="H51" s="563">
        <v>1.8</v>
      </c>
      <c r="I51" s="564"/>
      <c r="J51" s="545" t="s">
        <v>73</v>
      </c>
      <c r="K51" s="547" t="s">
        <v>42</v>
      </c>
      <c r="L51" s="547">
        <v>286</v>
      </c>
      <c r="M51" s="547" t="s">
        <v>285</v>
      </c>
      <c r="N51" s="547" t="s">
        <v>87</v>
      </c>
      <c r="O51" s="548" t="s">
        <v>671</v>
      </c>
      <c r="P51" s="565" t="s">
        <v>672</v>
      </c>
      <c r="Q51" s="564" t="s">
        <v>142</v>
      </c>
      <c r="R51" s="564">
        <v>12</v>
      </c>
      <c r="S51" s="564">
        <v>12</v>
      </c>
      <c r="T51" s="564"/>
      <c r="U51" s="564">
        <v>12</v>
      </c>
      <c r="V51" s="564"/>
      <c r="W51" s="564">
        <v>0</v>
      </c>
      <c r="X51" s="547">
        <v>0</v>
      </c>
      <c r="Y51" s="602">
        <f>R51-X51</f>
        <v>12</v>
      </c>
      <c r="Z51" s="575">
        <v>12</v>
      </c>
      <c r="AA51" s="575">
        <v>0</v>
      </c>
      <c r="AB51" s="575">
        <v>0</v>
      </c>
      <c r="AC51" s="575">
        <v>0</v>
      </c>
      <c r="AD51" s="575">
        <v>0</v>
      </c>
      <c r="AE51" s="554">
        <v>0</v>
      </c>
      <c r="AF51" s="553">
        <v>0</v>
      </c>
      <c r="AG51" s="553">
        <v>0</v>
      </c>
      <c r="AH51" s="553">
        <v>0</v>
      </c>
      <c r="AI51" s="555">
        <v>0</v>
      </c>
      <c r="AJ51" s="555">
        <v>0</v>
      </c>
      <c r="AK51" s="538"/>
      <c r="AL51" s="537"/>
      <c r="AM51" s="539"/>
      <c r="AN51" s="118"/>
      <c r="AO51" s="638"/>
      <c r="AP51" s="542"/>
      <c r="AQ51" s="542"/>
      <c r="AR51" s="542"/>
      <c r="AS51" s="542"/>
      <c r="AT51" s="542"/>
      <c r="AU51" s="542"/>
      <c r="AV51" s="542"/>
      <c r="AW51" s="542"/>
      <c r="AX51" s="542"/>
      <c r="AY51" s="542"/>
      <c r="AZ51" s="542"/>
      <c r="BA51" s="542"/>
      <c r="BB51" s="542"/>
      <c r="BC51" s="542"/>
      <c r="BD51" s="542"/>
      <c r="BE51" s="542"/>
      <c r="BF51" s="542"/>
      <c r="BG51" s="542"/>
      <c r="BH51" s="542"/>
      <c r="BI51" s="542"/>
      <c r="BJ51" s="542"/>
      <c r="BK51" s="542"/>
      <c r="BL51" s="542"/>
      <c r="BM51" s="542"/>
      <c r="BN51" s="542"/>
      <c r="BO51" s="542"/>
      <c r="BP51" s="542"/>
      <c r="BQ51" s="542"/>
      <c r="BR51" s="542"/>
      <c r="BS51" s="542"/>
      <c r="BT51" s="542"/>
      <c r="BU51" s="542"/>
      <c r="BV51" s="542"/>
      <c r="BW51" s="542"/>
      <c r="BX51" s="542"/>
      <c r="BY51" s="542"/>
      <c r="BZ51" s="542"/>
      <c r="CA51" s="542"/>
      <c r="CB51" s="542"/>
      <c r="CC51" s="542"/>
      <c r="CD51" s="542"/>
      <c r="CE51" s="542"/>
      <c r="CF51" s="542"/>
      <c r="CG51" s="542"/>
      <c r="CH51" s="542"/>
      <c r="CI51" s="542"/>
      <c r="CJ51" s="542"/>
      <c r="CK51" s="542"/>
      <c r="CL51" s="542"/>
      <c r="CM51" s="542"/>
      <c r="CN51" s="542"/>
      <c r="CO51" s="542"/>
      <c r="CP51" s="542"/>
      <c r="CQ51" s="542"/>
    </row>
    <row r="52" spans="2:95" s="567" customFormat="1" ht="63" customHeight="1" x14ac:dyDescent="0.35">
      <c r="B52" s="558"/>
      <c r="C52" s="558"/>
      <c r="D52" s="615" t="s">
        <v>674</v>
      </c>
      <c r="E52" s="616" t="s">
        <v>675</v>
      </c>
      <c r="F52" s="617" t="s">
        <v>676</v>
      </c>
      <c r="G52" s="618" t="s">
        <v>318</v>
      </c>
      <c r="H52" s="1990">
        <v>3.27</v>
      </c>
      <c r="I52" s="574"/>
      <c r="J52" s="619" t="s">
        <v>73</v>
      </c>
      <c r="K52" s="620" t="s">
        <v>86</v>
      </c>
      <c r="L52" s="620">
        <v>312</v>
      </c>
      <c r="M52" s="621" t="s">
        <v>677</v>
      </c>
      <c r="N52" s="620" t="s">
        <v>87</v>
      </c>
      <c r="O52" s="621" t="s">
        <v>678</v>
      </c>
      <c r="P52" s="622" t="s">
        <v>679</v>
      </c>
      <c r="Q52" s="574" t="s">
        <v>142</v>
      </c>
      <c r="R52" s="574">
        <v>171</v>
      </c>
      <c r="S52" s="574">
        <v>171</v>
      </c>
      <c r="T52" s="574">
        <v>0</v>
      </c>
      <c r="U52" s="574">
        <v>0</v>
      </c>
      <c r="V52" s="574"/>
      <c r="W52" s="574">
        <v>171</v>
      </c>
      <c r="X52" s="620">
        <v>0</v>
      </c>
      <c r="Y52" s="623">
        <f t="shared" ref="Y52:Y56" si="5">R52-X52</f>
        <v>171</v>
      </c>
      <c r="Z52" s="574">
        <v>0</v>
      </c>
      <c r="AA52" s="574">
        <v>46</v>
      </c>
      <c r="AB52" s="574">
        <v>46</v>
      </c>
      <c r="AC52" s="574">
        <v>48</v>
      </c>
      <c r="AD52" s="574">
        <v>31</v>
      </c>
      <c r="AE52" s="620">
        <v>0</v>
      </c>
      <c r="AF52" s="623">
        <v>0</v>
      </c>
      <c r="AG52" s="623">
        <v>0</v>
      </c>
      <c r="AH52" s="623">
        <v>0</v>
      </c>
      <c r="AI52" s="624">
        <v>0</v>
      </c>
      <c r="AJ52" s="624">
        <v>0</v>
      </c>
      <c r="AK52" s="538"/>
      <c r="AL52" s="537"/>
      <c r="AM52" s="539"/>
      <c r="AN52" s="118"/>
      <c r="AO52" s="638"/>
      <c r="AP52" s="542"/>
      <c r="AQ52" s="542"/>
      <c r="AR52" s="542"/>
      <c r="AS52" s="542"/>
      <c r="AT52" s="542"/>
      <c r="AU52" s="542"/>
      <c r="AV52" s="542"/>
      <c r="AW52" s="542"/>
      <c r="AX52" s="542"/>
      <c r="AY52" s="542"/>
      <c r="AZ52" s="542"/>
      <c r="BA52" s="542"/>
      <c r="BB52" s="542"/>
      <c r="BC52" s="542"/>
      <c r="BD52" s="542"/>
      <c r="BE52" s="542"/>
      <c r="BF52" s="542"/>
      <c r="BG52" s="542"/>
      <c r="BH52" s="542"/>
      <c r="BI52" s="542"/>
      <c r="BJ52" s="542"/>
      <c r="BK52" s="542"/>
      <c r="BL52" s="542"/>
      <c r="BM52" s="542"/>
      <c r="BN52" s="542"/>
      <c r="BO52" s="542"/>
      <c r="BP52" s="542"/>
      <c r="BQ52" s="542"/>
      <c r="BR52" s="542"/>
      <c r="BS52" s="542"/>
      <c r="BT52" s="542"/>
      <c r="BU52" s="542"/>
      <c r="BV52" s="542"/>
      <c r="BW52" s="542"/>
      <c r="BX52" s="542"/>
      <c r="BY52" s="542"/>
      <c r="BZ52" s="542"/>
      <c r="CA52" s="542"/>
      <c r="CB52" s="542"/>
      <c r="CC52" s="542"/>
      <c r="CD52" s="542"/>
      <c r="CE52" s="542"/>
      <c r="CF52" s="542"/>
      <c r="CG52" s="542"/>
      <c r="CH52" s="542"/>
      <c r="CI52" s="542"/>
      <c r="CJ52" s="542"/>
      <c r="CK52" s="542"/>
      <c r="CL52" s="542"/>
      <c r="CM52" s="542"/>
      <c r="CN52" s="542"/>
      <c r="CO52" s="542"/>
      <c r="CP52" s="542"/>
      <c r="CQ52" s="542"/>
    </row>
    <row r="53" spans="2:95" s="567" customFormat="1" ht="40.5" customHeight="1" x14ac:dyDescent="0.35">
      <c r="B53" s="558"/>
      <c r="C53" s="558"/>
      <c r="D53" s="615" t="s">
        <v>680</v>
      </c>
      <c r="E53" s="616" t="s">
        <v>675</v>
      </c>
      <c r="F53" s="617" t="s">
        <v>676</v>
      </c>
      <c r="G53" s="618" t="s">
        <v>318</v>
      </c>
      <c r="H53" s="1991"/>
      <c r="I53" s="574"/>
      <c r="J53" s="619" t="s">
        <v>73</v>
      </c>
      <c r="K53" s="620" t="s">
        <v>86</v>
      </c>
      <c r="L53" s="620">
        <v>312</v>
      </c>
      <c r="M53" s="621" t="s">
        <v>677</v>
      </c>
      <c r="N53" s="620" t="s">
        <v>87</v>
      </c>
      <c r="O53" s="621" t="s">
        <v>678</v>
      </c>
      <c r="P53" s="622" t="s">
        <v>679</v>
      </c>
      <c r="Q53" s="574" t="s">
        <v>142</v>
      </c>
      <c r="R53" s="574">
        <v>19</v>
      </c>
      <c r="S53" s="574">
        <v>19</v>
      </c>
      <c r="T53" s="574">
        <v>0</v>
      </c>
      <c r="U53" s="574">
        <v>19</v>
      </c>
      <c r="V53" s="574"/>
      <c r="W53" s="574">
        <v>0</v>
      </c>
      <c r="X53" s="620">
        <v>0</v>
      </c>
      <c r="Y53" s="623">
        <f t="shared" si="5"/>
        <v>19</v>
      </c>
      <c r="Z53" s="575">
        <v>19</v>
      </c>
      <c r="AA53" s="575">
        <v>0</v>
      </c>
      <c r="AB53" s="575">
        <v>0</v>
      </c>
      <c r="AC53" s="575">
        <v>0</v>
      </c>
      <c r="AD53" s="575">
        <v>0</v>
      </c>
      <c r="AE53" s="554">
        <v>0</v>
      </c>
      <c r="AF53" s="553">
        <v>0</v>
      </c>
      <c r="AG53" s="553">
        <v>0</v>
      </c>
      <c r="AH53" s="553">
        <v>0</v>
      </c>
      <c r="AI53" s="555">
        <v>0</v>
      </c>
      <c r="AJ53" s="555">
        <v>0</v>
      </c>
      <c r="AK53" s="538"/>
      <c r="AL53" s="537"/>
      <c r="AM53" s="539"/>
      <c r="AN53" s="118"/>
      <c r="AO53" s="638"/>
      <c r="AP53" s="542"/>
      <c r="AQ53" s="542"/>
      <c r="AR53" s="542"/>
      <c r="AS53" s="542"/>
      <c r="AT53" s="542"/>
      <c r="AU53" s="542"/>
      <c r="AV53" s="542"/>
      <c r="AW53" s="542"/>
      <c r="AX53" s="542"/>
      <c r="AY53" s="542"/>
      <c r="AZ53" s="542"/>
      <c r="BA53" s="542"/>
      <c r="BB53" s="542"/>
      <c r="BC53" s="542"/>
      <c r="BD53" s="542"/>
      <c r="BE53" s="542"/>
      <c r="BF53" s="542"/>
      <c r="BG53" s="542"/>
      <c r="BH53" s="542"/>
      <c r="BI53" s="542"/>
      <c r="BJ53" s="542"/>
      <c r="BK53" s="542"/>
      <c r="BL53" s="542"/>
      <c r="BM53" s="542"/>
      <c r="BN53" s="542"/>
      <c r="BO53" s="542"/>
      <c r="BP53" s="542"/>
      <c r="BQ53" s="542"/>
      <c r="BR53" s="542"/>
      <c r="BS53" s="542"/>
      <c r="BT53" s="542"/>
      <c r="BU53" s="542"/>
      <c r="BV53" s="542"/>
      <c r="BW53" s="542"/>
      <c r="BX53" s="542"/>
      <c r="BY53" s="542"/>
      <c r="BZ53" s="542"/>
      <c r="CA53" s="542"/>
      <c r="CB53" s="542"/>
      <c r="CC53" s="542"/>
      <c r="CD53" s="542"/>
      <c r="CE53" s="542"/>
      <c r="CF53" s="542"/>
      <c r="CG53" s="542"/>
      <c r="CH53" s="542"/>
      <c r="CI53" s="542"/>
      <c r="CJ53" s="542"/>
      <c r="CK53" s="542"/>
      <c r="CL53" s="542"/>
      <c r="CM53" s="542"/>
      <c r="CN53" s="542"/>
      <c r="CO53" s="542"/>
      <c r="CP53" s="542"/>
      <c r="CQ53" s="542"/>
    </row>
    <row r="54" spans="2:95" s="567" customFormat="1" ht="46.5" x14ac:dyDescent="0.35">
      <c r="B54" s="558"/>
      <c r="C54" s="558"/>
      <c r="D54" s="580" t="s">
        <v>681</v>
      </c>
      <c r="E54" s="559" t="s">
        <v>675</v>
      </c>
      <c r="F54" s="561" t="s">
        <v>682</v>
      </c>
      <c r="G54" s="562" t="s">
        <v>683</v>
      </c>
      <c r="H54" s="576">
        <v>7.63</v>
      </c>
      <c r="I54" s="564"/>
      <c r="J54" s="545" t="s">
        <v>73</v>
      </c>
      <c r="K54" s="547" t="s">
        <v>86</v>
      </c>
      <c r="L54" s="547">
        <v>312</v>
      </c>
      <c r="M54" s="547" t="s">
        <v>677</v>
      </c>
      <c r="N54" s="547" t="s">
        <v>87</v>
      </c>
      <c r="O54" s="548" t="s">
        <v>684</v>
      </c>
      <c r="P54" s="565" t="s">
        <v>685</v>
      </c>
      <c r="Q54" s="564" t="s">
        <v>142</v>
      </c>
      <c r="R54" s="564">
        <v>108</v>
      </c>
      <c r="S54" s="564">
        <v>108</v>
      </c>
      <c r="T54" s="564">
        <v>0</v>
      </c>
      <c r="U54" s="564">
        <v>0</v>
      </c>
      <c r="V54" s="564"/>
      <c r="W54" s="564">
        <v>108</v>
      </c>
      <c r="X54" s="547">
        <v>0</v>
      </c>
      <c r="Y54" s="551">
        <f t="shared" si="5"/>
        <v>108</v>
      </c>
      <c r="Z54" s="564">
        <v>0</v>
      </c>
      <c r="AA54" s="564">
        <v>12</v>
      </c>
      <c r="AB54" s="564">
        <v>48</v>
      </c>
      <c r="AC54" s="564">
        <v>48</v>
      </c>
      <c r="AD54" s="564">
        <v>0</v>
      </c>
      <c r="AE54" s="547">
        <v>0</v>
      </c>
      <c r="AF54" s="551">
        <v>0</v>
      </c>
      <c r="AG54" s="551">
        <v>0</v>
      </c>
      <c r="AH54" s="551">
        <v>0</v>
      </c>
      <c r="AI54" s="552">
        <v>0</v>
      </c>
      <c r="AJ54" s="636">
        <v>0</v>
      </c>
      <c r="AK54" s="538"/>
      <c r="AL54" s="537"/>
      <c r="AM54" s="539"/>
      <c r="AN54" s="118"/>
      <c r="AO54" s="638"/>
      <c r="AP54" s="542"/>
      <c r="AQ54" s="542"/>
      <c r="AR54" s="542"/>
      <c r="AS54" s="542"/>
      <c r="AT54" s="542"/>
      <c r="AU54" s="542"/>
      <c r="AV54" s="542"/>
      <c r="AW54" s="542"/>
      <c r="AX54" s="542"/>
      <c r="AY54" s="542"/>
      <c r="AZ54" s="542"/>
      <c r="BA54" s="542"/>
      <c r="BB54" s="542"/>
      <c r="BC54" s="542"/>
      <c r="BD54" s="542"/>
      <c r="BE54" s="542"/>
      <c r="BF54" s="542"/>
      <c r="BG54" s="542"/>
      <c r="BH54" s="542"/>
      <c r="BI54" s="542"/>
      <c r="BJ54" s="542"/>
      <c r="BK54" s="542"/>
      <c r="BL54" s="542"/>
      <c r="BM54" s="542"/>
      <c r="BN54" s="542"/>
      <c r="BO54" s="542"/>
      <c r="BP54" s="542"/>
      <c r="BQ54" s="542"/>
      <c r="BR54" s="542"/>
      <c r="BS54" s="542"/>
      <c r="BT54" s="542"/>
      <c r="BU54" s="542"/>
      <c r="BV54" s="542"/>
      <c r="BW54" s="542"/>
      <c r="BX54" s="542"/>
      <c r="BY54" s="542"/>
      <c r="BZ54" s="542"/>
      <c r="CA54" s="542"/>
      <c r="CB54" s="542"/>
      <c r="CC54" s="542"/>
      <c r="CD54" s="542"/>
      <c r="CE54" s="542"/>
      <c r="CF54" s="542"/>
      <c r="CG54" s="542"/>
      <c r="CH54" s="542"/>
      <c r="CI54" s="542"/>
      <c r="CJ54" s="542"/>
      <c r="CK54" s="542"/>
      <c r="CL54" s="542"/>
      <c r="CM54" s="542"/>
      <c r="CN54" s="542"/>
      <c r="CO54" s="542"/>
      <c r="CP54" s="542"/>
      <c r="CQ54" s="542"/>
    </row>
    <row r="55" spans="2:95" s="567" customFormat="1" ht="30" customHeight="1" x14ac:dyDescent="0.35">
      <c r="B55" s="558"/>
      <c r="C55" s="558"/>
      <c r="D55" s="580" t="s">
        <v>686</v>
      </c>
      <c r="E55" s="559" t="s">
        <v>675</v>
      </c>
      <c r="F55" s="561" t="s">
        <v>682</v>
      </c>
      <c r="G55" s="562" t="s">
        <v>687</v>
      </c>
      <c r="H55" s="625"/>
      <c r="I55" s="564"/>
      <c r="J55" s="545" t="s">
        <v>73</v>
      </c>
      <c r="K55" s="547" t="s">
        <v>86</v>
      </c>
      <c r="L55" s="547">
        <v>312</v>
      </c>
      <c r="M55" s="547" t="s">
        <v>677</v>
      </c>
      <c r="N55" s="547" t="s">
        <v>87</v>
      </c>
      <c r="O55" s="548" t="s">
        <v>684</v>
      </c>
      <c r="P55" s="565" t="s">
        <v>685</v>
      </c>
      <c r="Q55" s="564" t="s">
        <v>142</v>
      </c>
      <c r="R55" s="564">
        <v>93</v>
      </c>
      <c r="S55" s="564">
        <v>93</v>
      </c>
      <c r="T55" s="564">
        <v>0</v>
      </c>
      <c r="U55" s="564">
        <v>0</v>
      </c>
      <c r="V55" s="564"/>
      <c r="W55" s="564">
        <v>93</v>
      </c>
      <c r="X55" s="547">
        <v>0</v>
      </c>
      <c r="Y55" s="551">
        <f t="shared" si="5"/>
        <v>93</v>
      </c>
      <c r="Z55" s="564">
        <v>7</v>
      </c>
      <c r="AA55" s="564">
        <v>28</v>
      </c>
      <c r="AB55" s="564">
        <v>28</v>
      </c>
      <c r="AC55" s="564">
        <v>30</v>
      </c>
      <c r="AD55" s="564">
        <v>0</v>
      </c>
      <c r="AE55" s="547">
        <v>0</v>
      </c>
      <c r="AF55" s="551">
        <v>0</v>
      </c>
      <c r="AG55" s="551">
        <v>0</v>
      </c>
      <c r="AH55" s="551">
        <v>0</v>
      </c>
      <c r="AI55" s="552">
        <v>0</v>
      </c>
      <c r="AJ55" s="636">
        <v>0</v>
      </c>
      <c r="AK55" s="538"/>
      <c r="AL55" s="537"/>
      <c r="AM55" s="539"/>
      <c r="AN55" s="118"/>
      <c r="AO55" s="638"/>
      <c r="AP55" s="542"/>
      <c r="AQ55" s="542"/>
      <c r="AR55" s="542"/>
      <c r="AS55" s="542"/>
      <c r="AT55" s="542"/>
      <c r="AU55" s="542"/>
      <c r="AV55" s="542"/>
      <c r="AW55" s="542"/>
      <c r="AX55" s="542"/>
      <c r="AY55" s="542"/>
      <c r="AZ55" s="542"/>
      <c r="BA55" s="542"/>
      <c r="BB55" s="542"/>
      <c r="BC55" s="542"/>
      <c r="BD55" s="542"/>
      <c r="BE55" s="542"/>
      <c r="BF55" s="542"/>
      <c r="BG55" s="542"/>
      <c r="BH55" s="542"/>
      <c r="BI55" s="542"/>
      <c r="BJ55" s="542"/>
      <c r="BK55" s="542"/>
      <c r="BL55" s="542"/>
      <c r="BM55" s="542"/>
      <c r="BN55" s="542"/>
      <c r="BO55" s="542"/>
      <c r="BP55" s="542"/>
      <c r="BQ55" s="542"/>
      <c r="BR55" s="542"/>
      <c r="BS55" s="542"/>
      <c r="BT55" s="542"/>
      <c r="BU55" s="542"/>
      <c r="BV55" s="542"/>
      <c r="BW55" s="542"/>
      <c r="BX55" s="542"/>
      <c r="BY55" s="542"/>
      <c r="BZ55" s="542"/>
      <c r="CA55" s="542"/>
      <c r="CB55" s="542"/>
      <c r="CC55" s="542"/>
      <c r="CD55" s="542"/>
      <c r="CE55" s="542"/>
      <c r="CF55" s="542"/>
      <c r="CG55" s="542"/>
      <c r="CH55" s="542"/>
      <c r="CI55" s="542"/>
      <c r="CJ55" s="542"/>
      <c r="CK55" s="542"/>
      <c r="CL55" s="542"/>
      <c r="CM55" s="542"/>
      <c r="CN55" s="542"/>
      <c r="CO55" s="542"/>
      <c r="CP55" s="542"/>
      <c r="CQ55" s="542"/>
    </row>
    <row r="56" spans="2:95" s="567" customFormat="1" ht="30" customHeight="1" x14ac:dyDescent="0.35">
      <c r="B56" s="558"/>
      <c r="C56" s="558"/>
      <c r="D56" s="580" t="s">
        <v>688</v>
      </c>
      <c r="E56" s="559" t="s">
        <v>675</v>
      </c>
      <c r="F56" s="561" t="s">
        <v>682</v>
      </c>
      <c r="G56" s="562" t="s">
        <v>689</v>
      </c>
      <c r="H56" s="626"/>
      <c r="I56" s="564"/>
      <c r="J56" s="545" t="s">
        <v>73</v>
      </c>
      <c r="K56" s="547" t="s">
        <v>86</v>
      </c>
      <c r="L56" s="547">
        <v>312</v>
      </c>
      <c r="M56" s="547" t="s">
        <v>677</v>
      </c>
      <c r="N56" s="547" t="s">
        <v>87</v>
      </c>
      <c r="O56" s="548" t="s">
        <v>684</v>
      </c>
      <c r="P56" s="565" t="s">
        <v>685</v>
      </c>
      <c r="Q56" s="564" t="s">
        <v>142</v>
      </c>
      <c r="R56" s="564">
        <v>36</v>
      </c>
      <c r="S56" s="564">
        <v>10</v>
      </c>
      <c r="T56" s="564">
        <v>26</v>
      </c>
      <c r="U56" s="564">
        <v>36</v>
      </c>
      <c r="V56" s="564"/>
      <c r="W56" s="564">
        <v>0</v>
      </c>
      <c r="X56" s="547">
        <v>0</v>
      </c>
      <c r="Y56" s="551">
        <f t="shared" si="5"/>
        <v>36</v>
      </c>
      <c r="Z56" s="575">
        <v>0</v>
      </c>
      <c r="AA56" s="575">
        <v>36</v>
      </c>
      <c r="AB56" s="575">
        <v>0</v>
      </c>
      <c r="AC56" s="575">
        <v>0</v>
      </c>
      <c r="AD56" s="575">
        <v>0</v>
      </c>
      <c r="AE56" s="554">
        <v>0</v>
      </c>
      <c r="AF56" s="553">
        <v>0</v>
      </c>
      <c r="AG56" s="553">
        <v>0</v>
      </c>
      <c r="AH56" s="553">
        <v>0</v>
      </c>
      <c r="AI56" s="555">
        <v>0</v>
      </c>
      <c r="AJ56" s="637">
        <v>0</v>
      </c>
      <c r="AK56" s="538"/>
      <c r="AL56" s="537"/>
      <c r="AM56" s="539"/>
      <c r="AN56" s="118"/>
      <c r="AO56" s="638"/>
      <c r="AP56" s="542"/>
      <c r="AQ56" s="542"/>
      <c r="AR56" s="542"/>
      <c r="AS56" s="542"/>
      <c r="AT56" s="542"/>
      <c r="AU56" s="542"/>
      <c r="AV56" s="542"/>
      <c r="AW56" s="542"/>
      <c r="AX56" s="542"/>
      <c r="AY56" s="542"/>
      <c r="AZ56" s="542"/>
      <c r="BA56" s="542"/>
      <c r="BB56" s="542"/>
      <c r="BC56" s="542"/>
      <c r="BD56" s="542"/>
      <c r="BE56" s="542"/>
      <c r="BF56" s="542"/>
      <c r="BG56" s="542"/>
      <c r="BH56" s="542"/>
      <c r="BI56" s="542"/>
      <c r="BJ56" s="542"/>
      <c r="BK56" s="542"/>
      <c r="BL56" s="542"/>
      <c r="BM56" s="542"/>
      <c r="BN56" s="542"/>
      <c r="BO56" s="542"/>
      <c r="BP56" s="542"/>
      <c r="BQ56" s="542"/>
      <c r="BR56" s="542"/>
      <c r="BS56" s="542"/>
      <c r="BT56" s="542"/>
      <c r="BU56" s="542"/>
      <c r="BV56" s="542"/>
      <c r="BW56" s="542"/>
      <c r="BX56" s="542"/>
      <c r="BY56" s="542"/>
      <c r="BZ56" s="542"/>
      <c r="CA56" s="542"/>
      <c r="CB56" s="542"/>
      <c r="CC56" s="542"/>
      <c r="CD56" s="542"/>
      <c r="CE56" s="542"/>
      <c r="CF56" s="542"/>
      <c r="CG56" s="542"/>
      <c r="CH56" s="542"/>
      <c r="CI56" s="542"/>
      <c r="CJ56" s="542"/>
      <c r="CK56" s="542"/>
      <c r="CL56" s="542"/>
      <c r="CM56" s="542"/>
      <c r="CN56" s="542"/>
      <c r="CO56" s="542"/>
      <c r="CP56" s="542"/>
      <c r="CQ56" s="542"/>
    </row>
    <row r="57" spans="2:95" s="567" customFormat="1" ht="62.15" customHeight="1" x14ac:dyDescent="0.35">
      <c r="B57" s="582"/>
      <c r="C57" s="582"/>
      <c r="D57" s="580" t="s">
        <v>700</v>
      </c>
      <c r="E57" s="627" t="s">
        <v>701</v>
      </c>
      <c r="F57" s="561" t="s">
        <v>702</v>
      </c>
      <c r="G57" s="562" t="s">
        <v>703</v>
      </c>
      <c r="H57" s="628">
        <v>3</v>
      </c>
      <c r="I57" s="545"/>
      <c r="J57" s="545" t="s">
        <v>73</v>
      </c>
      <c r="K57" s="547" t="s">
        <v>86</v>
      </c>
      <c r="L57" s="547">
        <v>312</v>
      </c>
      <c r="M57" s="547" t="s">
        <v>677</v>
      </c>
      <c r="N57" s="547" t="s">
        <v>87</v>
      </c>
      <c r="O57" s="548" t="s">
        <v>704</v>
      </c>
      <c r="P57" s="565" t="s">
        <v>705</v>
      </c>
      <c r="Q57" s="564" t="s">
        <v>142</v>
      </c>
      <c r="R57" s="564">
        <v>81</v>
      </c>
      <c r="S57" s="564">
        <v>37</v>
      </c>
      <c r="T57" s="564">
        <v>44</v>
      </c>
      <c r="U57" s="564">
        <v>81</v>
      </c>
      <c r="V57" s="564"/>
      <c r="W57" s="564">
        <v>0</v>
      </c>
      <c r="X57" s="547">
        <v>0</v>
      </c>
      <c r="Y57" s="602">
        <f>R57-X57</f>
        <v>81</v>
      </c>
      <c r="Z57" s="575">
        <v>37</v>
      </c>
      <c r="AA57" s="575">
        <v>44</v>
      </c>
      <c r="AB57" s="575">
        <v>0</v>
      </c>
      <c r="AC57" s="575">
        <v>0</v>
      </c>
      <c r="AD57" s="575">
        <v>0</v>
      </c>
      <c r="AE57" s="554">
        <v>0</v>
      </c>
      <c r="AF57" s="553">
        <v>0</v>
      </c>
      <c r="AG57" s="553">
        <v>0</v>
      </c>
      <c r="AH57" s="553">
        <v>0</v>
      </c>
      <c r="AI57" s="555">
        <v>0</v>
      </c>
      <c r="AJ57" s="555">
        <v>0</v>
      </c>
      <c r="AK57" s="538"/>
      <c r="AL57" s="537"/>
      <c r="AM57" s="539"/>
      <c r="AN57" s="118"/>
      <c r="AO57" s="638"/>
      <c r="AP57" s="542"/>
      <c r="AQ57" s="542"/>
      <c r="AR57" s="542"/>
      <c r="AS57" s="542"/>
      <c r="AT57" s="542"/>
      <c r="AU57" s="542"/>
      <c r="AV57" s="542"/>
      <c r="AW57" s="542"/>
      <c r="AX57" s="542"/>
      <c r="AY57" s="542"/>
      <c r="AZ57" s="542"/>
      <c r="BA57" s="542"/>
      <c r="BB57" s="542"/>
      <c r="BC57" s="542"/>
      <c r="BD57" s="542"/>
      <c r="BE57" s="542"/>
      <c r="BF57" s="542"/>
      <c r="BG57" s="542"/>
      <c r="BH57" s="542"/>
      <c r="BI57" s="542"/>
      <c r="BJ57" s="542"/>
      <c r="BK57" s="542"/>
      <c r="BL57" s="542"/>
      <c r="BM57" s="542"/>
      <c r="BN57" s="542"/>
      <c r="BO57" s="542"/>
      <c r="BP57" s="542"/>
      <c r="BQ57" s="542"/>
      <c r="BR57" s="542"/>
      <c r="BS57" s="542"/>
      <c r="BT57" s="542"/>
      <c r="BU57" s="542"/>
      <c r="BV57" s="542"/>
      <c r="BW57" s="542"/>
      <c r="BX57" s="542"/>
      <c r="BY57" s="542"/>
      <c r="BZ57" s="542"/>
      <c r="CA57" s="542"/>
      <c r="CB57" s="542"/>
      <c r="CC57" s="542"/>
      <c r="CD57" s="542"/>
      <c r="CE57" s="542"/>
      <c r="CF57" s="542"/>
      <c r="CG57" s="542"/>
      <c r="CH57" s="542"/>
      <c r="CI57" s="542"/>
      <c r="CJ57" s="542"/>
      <c r="CK57" s="542"/>
      <c r="CL57" s="542"/>
      <c r="CM57" s="542"/>
      <c r="CN57" s="542"/>
      <c r="CO57" s="542"/>
      <c r="CP57" s="542"/>
      <c r="CQ57" s="542"/>
    </row>
    <row r="58" spans="2:95" s="567" customFormat="1" ht="30" customHeight="1" x14ac:dyDescent="0.35">
      <c r="D58" s="580" t="s">
        <v>737</v>
      </c>
      <c r="E58" s="584" t="s">
        <v>735</v>
      </c>
      <c r="F58" s="629" t="s">
        <v>738</v>
      </c>
      <c r="G58" s="562" t="s">
        <v>99</v>
      </c>
      <c r="H58" s="628"/>
      <c r="I58" s="564"/>
      <c r="J58" s="545" t="s">
        <v>73</v>
      </c>
      <c r="K58" s="547" t="s">
        <v>86</v>
      </c>
      <c r="L58" s="547">
        <v>311</v>
      </c>
      <c r="M58" s="548" t="s">
        <v>718</v>
      </c>
      <c r="N58" s="547" t="s">
        <v>739</v>
      </c>
      <c r="O58" s="548" t="s">
        <v>740</v>
      </c>
      <c r="P58" s="565" t="s">
        <v>741</v>
      </c>
      <c r="Q58" s="564" t="s">
        <v>142</v>
      </c>
      <c r="R58" s="564">
        <v>184</v>
      </c>
      <c r="S58" s="564">
        <v>140</v>
      </c>
      <c r="T58" s="564">
        <v>44</v>
      </c>
      <c r="U58" s="564">
        <v>0</v>
      </c>
      <c r="V58" s="564"/>
      <c r="W58" s="564">
        <v>184</v>
      </c>
      <c r="X58" s="547">
        <v>24</v>
      </c>
      <c r="Y58" s="602">
        <f t="shared" ref="Y58:Y63" si="6">R58-X58</f>
        <v>160</v>
      </c>
      <c r="Z58" s="574">
        <v>48</v>
      </c>
      <c r="AA58" s="574">
        <v>48</v>
      </c>
      <c r="AB58" s="574">
        <v>48</v>
      </c>
      <c r="AC58" s="574">
        <v>16</v>
      </c>
      <c r="AD58" s="574">
        <v>0</v>
      </c>
      <c r="AE58" s="620">
        <v>0</v>
      </c>
      <c r="AF58" s="623">
        <v>0</v>
      </c>
      <c r="AG58" s="623">
        <v>0</v>
      </c>
      <c r="AH58" s="630">
        <v>0</v>
      </c>
      <c r="AI58" s="624">
        <v>0</v>
      </c>
      <c r="AJ58" s="624">
        <v>0</v>
      </c>
      <c r="AK58" s="538"/>
      <c r="AL58" s="537"/>
      <c r="AM58" s="539"/>
      <c r="AN58" s="118"/>
      <c r="AO58" s="638"/>
      <c r="AP58" s="542"/>
      <c r="AQ58" s="542"/>
      <c r="AR58" s="542"/>
      <c r="AS58" s="542"/>
      <c r="AT58" s="542"/>
      <c r="AU58" s="542"/>
      <c r="AV58" s="542"/>
      <c r="AW58" s="542"/>
      <c r="AX58" s="542"/>
      <c r="AY58" s="542"/>
      <c r="AZ58" s="542"/>
      <c r="BA58" s="542"/>
      <c r="BB58" s="542"/>
      <c r="BC58" s="542"/>
      <c r="BD58" s="542"/>
      <c r="BE58" s="542"/>
      <c r="BF58" s="542"/>
      <c r="BG58" s="542"/>
      <c r="BH58" s="542"/>
      <c r="BI58" s="542"/>
      <c r="BJ58" s="542"/>
      <c r="BK58" s="542"/>
      <c r="BL58" s="542"/>
      <c r="BM58" s="542"/>
      <c r="BN58" s="542"/>
      <c r="BO58" s="542"/>
      <c r="BP58" s="542"/>
      <c r="BQ58" s="542"/>
      <c r="BR58" s="542"/>
      <c r="BS58" s="542"/>
      <c r="BT58" s="542"/>
      <c r="BU58" s="542"/>
      <c r="BV58" s="542"/>
      <c r="BW58" s="542"/>
      <c r="BX58" s="542"/>
      <c r="BY58" s="542"/>
      <c r="BZ58" s="542"/>
      <c r="CA58" s="542"/>
      <c r="CB58" s="542"/>
      <c r="CC58" s="542"/>
      <c r="CD58" s="542"/>
      <c r="CE58" s="542"/>
      <c r="CF58" s="542"/>
      <c r="CG58" s="542"/>
      <c r="CH58" s="542"/>
      <c r="CI58" s="542"/>
      <c r="CJ58" s="542"/>
      <c r="CK58" s="542"/>
      <c r="CL58" s="542"/>
      <c r="CM58" s="542"/>
      <c r="CN58" s="542"/>
      <c r="CO58" s="542"/>
      <c r="CP58" s="542"/>
      <c r="CQ58" s="542"/>
    </row>
    <row r="59" spans="2:95" s="567" customFormat="1" ht="29.25" customHeight="1" x14ac:dyDescent="0.35">
      <c r="D59" s="580" t="s">
        <v>749</v>
      </c>
      <c r="E59" s="584" t="s">
        <v>735</v>
      </c>
      <c r="F59" s="629" t="s">
        <v>750</v>
      </c>
      <c r="G59" s="562" t="s">
        <v>334</v>
      </c>
      <c r="H59" s="628"/>
      <c r="I59" s="564"/>
      <c r="J59" s="545" t="s">
        <v>73</v>
      </c>
      <c r="K59" s="547" t="s">
        <v>86</v>
      </c>
      <c r="L59" s="547">
        <v>311</v>
      </c>
      <c r="M59" s="548" t="s">
        <v>718</v>
      </c>
      <c r="N59" s="547" t="s">
        <v>739</v>
      </c>
      <c r="O59" s="548" t="s">
        <v>751</v>
      </c>
      <c r="P59" s="565" t="s">
        <v>752</v>
      </c>
      <c r="Q59" s="564" t="s">
        <v>142</v>
      </c>
      <c r="R59" s="564">
        <v>74</v>
      </c>
      <c r="S59" s="564">
        <v>74</v>
      </c>
      <c r="T59" s="564"/>
      <c r="U59" s="564">
        <v>0</v>
      </c>
      <c r="V59" s="564"/>
      <c r="W59" s="564">
        <v>74</v>
      </c>
      <c r="X59" s="547">
        <v>69</v>
      </c>
      <c r="Y59" s="602">
        <f t="shared" si="6"/>
        <v>5</v>
      </c>
      <c r="Z59" s="564">
        <v>5</v>
      </c>
      <c r="AA59" s="564">
        <v>0</v>
      </c>
      <c r="AB59" s="564">
        <v>0</v>
      </c>
      <c r="AC59" s="564">
        <v>0</v>
      </c>
      <c r="AD59" s="564">
        <v>0</v>
      </c>
      <c r="AE59" s="547">
        <v>0</v>
      </c>
      <c r="AF59" s="551">
        <v>0</v>
      </c>
      <c r="AG59" s="551">
        <v>0</v>
      </c>
      <c r="AH59" s="600">
        <v>0</v>
      </c>
      <c r="AI59" s="552">
        <v>0</v>
      </c>
      <c r="AJ59" s="552">
        <v>0</v>
      </c>
      <c r="AK59" s="538"/>
      <c r="AL59" s="537"/>
      <c r="AM59" s="539"/>
      <c r="AN59" s="118"/>
      <c r="AO59" s="638"/>
      <c r="AP59" s="542"/>
      <c r="AQ59" s="542"/>
      <c r="AR59" s="542"/>
      <c r="AS59" s="542"/>
      <c r="AT59" s="542"/>
      <c r="AU59" s="542"/>
      <c r="AV59" s="542"/>
      <c r="AW59" s="542"/>
      <c r="AX59" s="542"/>
      <c r="AY59" s="542"/>
      <c r="AZ59" s="542"/>
      <c r="BA59" s="542"/>
      <c r="BB59" s="542"/>
      <c r="BC59" s="542"/>
      <c r="BD59" s="542"/>
      <c r="BE59" s="542"/>
      <c r="BF59" s="542"/>
      <c r="BG59" s="542"/>
      <c r="BH59" s="542"/>
      <c r="BI59" s="542"/>
      <c r="BJ59" s="542"/>
      <c r="BK59" s="542"/>
      <c r="BL59" s="542"/>
      <c r="BM59" s="542"/>
      <c r="BN59" s="542"/>
      <c r="BO59" s="542"/>
      <c r="BP59" s="542"/>
      <c r="BQ59" s="542"/>
      <c r="BR59" s="542"/>
      <c r="BS59" s="542"/>
      <c r="BT59" s="542"/>
      <c r="BU59" s="542"/>
      <c r="BV59" s="542"/>
      <c r="BW59" s="542"/>
      <c r="BX59" s="542"/>
      <c r="BY59" s="542"/>
      <c r="BZ59" s="542"/>
      <c r="CA59" s="542"/>
      <c r="CB59" s="542"/>
      <c r="CC59" s="542"/>
      <c r="CD59" s="542"/>
      <c r="CE59" s="542"/>
      <c r="CF59" s="542"/>
      <c r="CG59" s="542"/>
      <c r="CH59" s="542"/>
      <c r="CI59" s="542"/>
      <c r="CJ59" s="542"/>
      <c r="CK59" s="542"/>
      <c r="CL59" s="542"/>
      <c r="CM59" s="542"/>
      <c r="CN59" s="542"/>
      <c r="CO59" s="542"/>
      <c r="CP59" s="542"/>
      <c r="CQ59" s="542"/>
    </row>
    <row r="60" spans="2:95" s="567" customFormat="1" ht="46.5" x14ac:dyDescent="0.35">
      <c r="B60" s="558"/>
      <c r="C60" s="558"/>
      <c r="D60" s="580" t="s">
        <v>753</v>
      </c>
      <c r="E60" s="584" t="s">
        <v>735</v>
      </c>
      <c r="F60" s="631" t="s">
        <v>750</v>
      </c>
      <c r="G60" s="562" t="s">
        <v>222</v>
      </c>
      <c r="H60" s="628"/>
      <c r="I60" s="564"/>
      <c r="J60" s="545" t="s">
        <v>73</v>
      </c>
      <c r="K60" s="547" t="s">
        <v>86</v>
      </c>
      <c r="L60" s="547">
        <v>311</v>
      </c>
      <c r="M60" s="548" t="s">
        <v>718</v>
      </c>
      <c r="N60" s="547" t="s">
        <v>739</v>
      </c>
      <c r="O60" s="548" t="s">
        <v>754</v>
      </c>
      <c r="P60" s="565" t="s">
        <v>755</v>
      </c>
      <c r="Q60" s="564" t="s">
        <v>142</v>
      </c>
      <c r="R60" s="564">
        <v>95</v>
      </c>
      <c r="S60" s="564">
        <v>87</v>
      </c>
      <c r="T60" s="564">
        <v>8</v>
      </c>
      <c r="U60" s="564">
        <v>20</v>
      </c>
      <c r="V60" s="564"/>
      <c r="W60" s="564">
        <v>75</v>
      </c>
      <c r="X60" s="547">
        <v>89</v>
      </c>
      <c r="Y60" s="602">
        <f t="shared" si="6"/>
        <v>6</v>
      </c>
      <c r="Z60" s="564">
        <v>6</v>
      </c>
      <c r="AA60" s="564">
        <v>0</v>
      </c>
      <c r="AB60" s="564">
        <v>0</v>
      </c>
      <c r="AC60" s="564">
        <v>0</v>
      </c>
      <c r="AD60" s="564">
        <v>0</v>
      </c>
      <c r="AE60" s="547">
        <v>0</v>
      </c>
      <c r="AF60" s="551">
        <v>0</v>
      </c>
      <c r="AG60" s="551">
        <v>0</v>
      </c>
      <c r="AH60" s="600">
        <v>0</v>
      </c>
      <c r="AI60" s="552">
        <v>0</v>
      </c>
      <c r="AJ60" s="636">
        <v>0</v>
      </c>
      <c r="AK60" s="538"/>
      <c r="AL60" s="537"/>
      <c r="AM60" s="539"/>
      <c r="AN60" s="118"/>
      <c r="AO60" s="638"/>
      <c r="AP60" s="542"/>
      <c r="AQ60" s="542"/>
      <c r="AR60" s="542"/>
      <c r="AS60" s="542"/>
      <c r="AT60" s="542"/>
      <c r="AU60" s="542"/>
      <c r="AV60" s="542"/>
      <c r="AW60" s="542"/>
      <c r="AX60" s="542"/>
      <c r="AY60" s="542"/>
      <c r="AZ60" s="542"/>
      <c r="BA60" s="542"/>
      <c r="BB60" s="542"/>
      <c r="BC60" s="542"/>
      <c r="BD60" s="542"/>
      <c r="BE60" s="542"/>
      <c r="BF60" s="542"/>
      <c r="BG60" s="542"/>
      <c r="BH60" s="542"/>
      <c r="BI60" s="542"/>
      <c r="BJ60" s="542"/>
      <c r="BK60" s="542"/>
      <c r="BL60" s="542"/>
      <c r="BM60" s="542"/>
      <c r="BN60" s="542"/>
      <c r="BO60" s="542"/>
      <c r="BP60" s="542"/>
      <c r="BQ60" s="542"/>
      <c r="BR60" s="542"/>
      <c r="BS60" s="542"/>
      <c r="BT60" s="542"/>
      <c r="BU60" s="542"/>
      <c r="BV60" s="542"/>
      <c r="BW60" s="542"/>
      <c r="BX60" s="542"/>
      <c r="BY60" s="542"/>
      <c r="BZ60" s="542"/>
      <c r="CA60" s="542"/>
      <c r="CB60" s="542"/>
      <c r="CC60" s="542"/>
      <c r="CD60" s="542"/>
      <c r="CE60" s="542"/>
      <c r="CF60" s="542"/>
      <c r="CG60" s="542"/>
      <c r="CH60" s="542"/>
      <c r="CI60" s="542"/>
      <c r="CJ60" s="542"/>
      <c r="CK60" s="542"/>
      <c r="CL60" s="542"/>
      <c r="CM60" s="542"/>
      <c r="CN60" s="542"/>
      <c r="CO60" s="542"/>
      <c r="CP60" s="542"/>
      <c r="CQ60" s="542"/>
    </row>
    <row r="61" spans="2:95" s="567" customFormat="1" ht="46.5" x14ac:dyDescent="0.35">
      <c r="B61" s="558"/>
      <c r="C61" s="558"/>
      <c r="D61" s="580" t="s">
        <v>759</v>
      </c>
      <c r="E61" s="584" t="s">
        <v>735</v>
      </c>
      <c r="F61" s="631" t="s">
        <v>750</v>
      </c>
      <c r="G61" s="562" t="s">
        <v>760</v>
      </c>
      <c r="H61" s="628"/>
      <c r="I61" s="564"/>
      <c r="J61" s="545" t="s">
        <v>73</v>
      </c>
      <c r="K61" s="547" t="s">
        <v>86</v>
      </c>
      <c r="L61" s="547">
        <v>311</v>
      </c>
      <c r="M61" s="548" t="s">
        <v>718</v>
      </c>
      <c r="N61" s="547" t="s">
        <v>87</v>
      </c>
      <c r="O61" s="548" t="s">
        <v>761</v>
      </c>
      <c r="P61" s="565" t="s">
        <v>762</v>
      </c>
      <c r="Q61" s="564" t="s">
        <v>142</v>
      </c>
      <c r="R61" s="564">
        <v>55</v>
      </c>
      <c r="S61" s="564">
        <v>23</v>
      </c>
      <c r="T61" s="564">
        <v>32</v>
      </c>
      <c r="U61" s="564">
        <v>55</v>
      </c>
      <c r="V61" s="564"/>
      <c r="W61" s="564">
        <v>0</v>
      </c>
      <c r="X61" s="547">
        <v>14</v>
      </c>
      <c r="Y61" s="602">
        <f t="shared" si="6"/>
        <v>41</v>
      </c>
      <c r="Z61" s="575">
        <v>41</v>
      </c>
      <c r="AA61" s="575">
        <v>0</v>
      </c>
      <c r="AB61" s="575">
        <v>0</v>
      </c>
      <c r="AC61" s="575">
        <v>0</v>
      </c>
      <c r="AD61" s="575">
        <v>0</v>
      </c>
      <c r="AE61" s="554">
        <v>0</v>
      </c>
      <c r="AF61" s="553">
        <v>0</v>
      </c>
      <c r="AG61" s="553">
        <v>0</v>
      </c>
      <c r="AH61" s="632">
        <v>0</v>
      </c>
      <c r="AI61" s="555">
        <v>0</v>
      </c>
      <c r="AJ61" s="555">
        <v>0</v>
      </c>
      <c r="AK61" s="538"/>
      <c r="AL61" s="537"/>
      <c r="AM61" s="539"/>
      <c r="AN61" s="118"/>
      <c r="AO61" s="638"/>
      <c r="AP61" s="542"/>
      <c r="AQ61" s="542"/>
      <c r="AR61" s="542"/>
      <c r="AS61" s="542"/>
      <c r="AT61" s="542"/>
      <c r="AU61" s="542"/>
      <c r="AV61" s="542"/>
      <c r="AW61" s="542"/>
      <c r="AX61" s="542"/>
      <c r="AY61" s="542"/>
      <c r="AZ61" s="542"/>
      <c r="BA61" s="542"/>
      <c r="BB61" s="542"/>
      <c r="BC61" s="542"/>
      <c r="BD61" s="542"/>
      <c r="BE61" s="542"/>
      <c r="BF61" s="542"/>
      <c r="BG61" s="542"/>
      <c r="BH61" s="542"/>
      <c r="BI61" s="542"/>
      <c r="BJ61" s="542"/>
      <c r="BK61" s="542"/>
      <c r="BL61" s="542"/>
      <c r="BM61" s="542"/>
      <c r="BN61" s="542"/>
      <c r="BO61" s="542"/>
      <c r="BP61" s="542"/>
      <c r="BQ61" s="542"/>
      <c r="BR61" s="542"/>
      <c r="BS61" s="542"/>
      <c r="BT61" s="542"/>
      <c r="BU61" s="542"/>
      <c r="BV61" s="542"/>
      <c r="BW61" s="542"/>
      <c r="BX61" s="542"/>
      <c r="BY61" s="542"/>
      <c r="BZ61" s="542"/>
      <c r="CA61" s="542"/>
      <c r="CB61" s="542"/>
      <c r="CC61" s="542"/>
      <c r="CD61" s="542"/>
      <c r="CE61" s="542"/>
      <c r="CF61" s="542"/>
      <c r="CG61" s="542"/>
      <c r="CH61" s="542"/>
      <c r="CI61" s="542"/>
      <c r="CJ61" s="542"/>
      <c r="CK61" s="542"/>
      <c r="CL61" s="542"/>
      <c r="CM61" s="542"/>
      <c r="CN61" s="542"/>
      <c r="CO61" s="542"/>
      <c r="CP61" s="542"/>
      <c r="CQ61" s="542"/>
    </row>
    <row r="62" spans="2:95" s="567" customFormat="1" ht="35.25" customHeight="1" x14ac:dyDescent="0.35">
      <c r="B62" s="558"/>
      <c r="C62" s="558"/>
      <c r="D62" s="580" t="s">
        <v>763</v>
      </c>
      <c r="E62" s="584" t="s">
        <v>735</v>
      </c>
      <c r="F62" s="542" t="s">
        <v>764</v>
      </c>
      <c r="G62" s="562" t="s">
        <v>334</v>
      </c>
      <c r="H62" s="633"/>
      <c r="I62" s="564"/>
      <c r="J62" s="545" t="s">
        <v>73</v>
      </c>
      <c r="K62" s="547" t="s">
        <v>86</v>
      </c>
      <c r="L62" s="547">
        <v>311</v>
      </c>
      <c r="M62" s="548" t="s">
        <v>718</v>
      </c>
      <c r="N62" s="547" t="s">
        <v>87</v>
      </c>
      <c r="O62" s="548" t="s">
        <v>765</v>
      </c>
      <c r="P62" s="565" t="s">
        <v>766</v>
      </c>
      <c r="Q62" s="564" t="s">
        <v>142</v>
      </c>
      <c r="R62" s="590">
        <v>44</v>
      </c>
      <c r="S62" s="590">
        <v>44</v>
      </c>
      <c r="T62" s="590">
        <v>0</v>
      </c>
      <c r="U62" s="590">
        <v>0</v>
      </c>
      <c r="V62" s="590"/>
      <c r="W62" s="590">
        <v>44</v>
      </c>
      <c r="X62" s="589">
        <v>17</v>
      </c>
      <c r="Y62" s="634">
        <f t="shared" si="6"/>
        <v>27</v>
      </c>
      <c r="Z62" s="590">
        <v>27</v>
      </c>
      <c r="AA62" s="590">
        <v>0</v>
      </c>
      <c r="AB62" s="590">
        <v>0</v>
      </c>
      <c r="AC62" s="590">
        <v>0</v>
      </c>
      <c r="AD62" s="590">
        <v>0</v>
      </c>
      <c r="AE62" s="589">
        <v>0</v>
      </c>
      <c r="AF62" s="592">
        <v>0</v>
      </c>
      <c r="AG62" s="592">
        <v>0</v>
      </c>
      <c r="AH62" s="635">
        <v>0</v>
      </c>
      <c r="AI62" s="593">
        <v>0</v>
      </c>
      <c r="AJ62" s="552">
        <v>0</v>
      </c>
      <c r="AK62" s="538"/>
      <c r="AL62" s="537"/>
      <c r="AM62" s="539"/>
      <c r="AN62" s="118"/>
      <c r="AO62" s="638"/>
      <c r="AP62" s="542"/>
      <c r="AQ62" s="542"/>
      <c r="AR62" s="542"/>
      <c r="AS62" s="542"/>
      <c r="AT62" s="542"/>
      <c r="AU62" s="542"/>
      <c r="AV62" s="542"/>
      <c r="AW62" s="542"/>
      <c r="AX62" s="542"/>
      <c r="AY62" s="542"/>
      <c r="AZ62" s="542"/>
      <c r="BA62" s="542"/>
      <c r="BB62" s="542"/>
      <c r="BC62" s="542"/>
      <c r="BD62" s="542"/>
      <c r="BE62" s="542"/>
      <c r="BF62" s="542"/>
      <c r="BG62" s="542"/>
      <c r="BH62" s="542"/>
      <c r="BI62" s="542"/>
      <c r="BJ62" s="542"/>
      <c r="BK62" s="542"/>
      <c r="BL62" s="542"/>
      <c r="BM62" s="542"/>
      <c r="BN62" s="542"/>
      <c r="BO62" s="542"/>
      <c r="BP62" s="542"/>
      <c r="BQ62" s="542"/>
      <c r="BR62" s="542"/>
      <c r="BS62" s="542"/>
      <c r="BT62" s="542"/>
      <c r="BU62" s="542"/>
      <c r="BV62" s="542"/>
      <c r="BW62" s="542"/>
      <c r="BX62" s="542"/>
      <c r="BY62" s="542"/>
      <c r="BZ62" s="542"/>
      <c r="CA62" s="542"/>
      <c r="CB62" s="542"/>
      <c r="CC62" s="542"/>
      <c r="CD62" s="542"/>
      <c r="CE62" s="542"/>
      <c r="CF62" s="542"/>
      <c r="CG62" s="542"/>
      <c r="CH62" s="542"/>
      <c r="CI62" s="542"/>
      <c r="CJ62" s="542"/>
      <c r="CK62" s="542"/>
      <c r="CL62" s="542"/>
      <c r="CM62" s="542"/>
      <c r="CN62" s="542"/>
      <c r="CO62" s="542"/>
      <c r="CP62" s="542"/>
      <c r="CQ62" s="542"/>
    </row>
    <row r="63" spans="2:95" s="684" customFormat="1" ht="30" customHeight="1" x14ac:dyDescent="0.35">
      <c r="D63" s="707" t="s">
        <v>782</v>
      </c>
      <c r="E63" s="711"/>
      <c r="F63" s="708" t="s">
        <v>783</v>
      </c>
      <c r="G63" s="686" t="s">
        <v>784</v>
      </c>
      <c r="H63" s="688">
        <v>0.65</v>
      </c>
      <c r="I63" s="649" t="s">
        <v>73</v>
      </c>
      <c r="J63" s="649"/>
      <c r="K63" s="655" t="s">
        <v>113</v>
      </c>
      <c r="L63" s="655">
        <v>312</v>
      </c>
      <c r="M63" s="674" t="s">
        <v>677</v>
      </c>
      <c r="N63" s="655" t="s">
        <v>114</v>
      </c>
      <c r="O63" s="655" t="s">
        <v>785</v>
      </c>
      <c r="P63" s="690">
        <v>44720</v>
      </c>
      <c r="Q63" s="689" t="s">
        <v>75</v>
      </c>
      <c r="R63" s="689">
        <v>4</v>
      </c>
      <c r="S63" s="689">
        <v>4</v>
      </c>
      <c r="T63" s="689">
        <v>0</v>
      </c>
      <c r="U63" s="689">
        <v>0</v>
      </c>
      <c r="V63" s="689"/>
      <c r="W63" s="689">
        <v>4</v>
      </c>
      <c r="X63" s="655">
        <v>3</v>
      </c>
      <c r="Y63" s="656">
        <f t="shared" si="6"/>
        <v>1</v>
      </c>
      <c r="Z63" s="689">
        <v>1</v>
      </c>
      <c r="AA63" s="689">
        <v>0</v>
      </c>
      <c r="AB63" s="689">
        <v>0</v>
      </c>
      <c r="AC63" s="689">
        <v>0</v>
      </c>
      <c r="AD63" s="689">
        <v>0</v>
      </c>
      <c r="AE63" s="655">
        <v>0</v>
      </c>
      <c r="AF63" s="656">
        <v>0</v>
      </c>
      <c r="AG63" s="656">
        <v>0</v>
      </c>
      <c r="AH63" s="656">
        <v>0</v>
      </c>
      <c r="AI63" s="657">
        <v>0</v>
      </c>
      <c r="AJ63" s="657">
        <v>0</v>
      </c>
      <c r="AK63" s="658"/>
      <c r="AL63" s="659"/>
      <c r="AM63" s="660"/>
      <c r="AN63" s="661"/>
      <c r="AO63" s="662"/>
      <c r="AP63" s="663"/>
      <c r="AQ63" s="663"/>
      <c r="AR63" s="663"/>
      <c r="AS63" s="663"/>
      <c r="AT63" s="663"/>
      <c r="AU63" s="663"/>
      <c r="AV63" s="663"/>
      <c r="AW63" s="663"/>
      <c r="AX63" s="663"/>
      <c r="AY63" s="663"/>
      <c r="AZ63" s="663"/>
      <c r="BA63" s="663"/>
      <c r="BB63" s="663"/>
      <c r="BC63" s="663"/>
      <c r="BD63" s="663"/>
      <c r="BE63" s="663"/>
      <c r="BF63" s="663"/>
      <c r="BG63" s="663"/>
      <c r="BH63" s="663"/>
      <c r="BI63" s="663"/>
      <c r="BJ63" s="663"/>
      <c r="BK63" s="663"/>
      <c r="BL63" s="663"/>
      <c r="BM63" s="663"/>
      <c r="BN63" s="663"/>
      <c r="BO63" s="663"/>
      <c r="BP63" s="663"/>
      <c r="BQ63" s="663"/>
      <c r="BR63" s="663"/>
      <c r="BS63" s="663"/>
      <c r="BT63" s="663"/>
      <c r="BU63" s="663"/>
      <c r="BV63" s="663"/>
      <c r="BW63" s="663"/>
      <c r="BX63" s="663"/>
      <c r="BY63" s="663"/>
      <c r="BZ63" s="663"/>
      <c r="CA63" s="663"/>
      <c r="CB63" s="663"/>
      <c r="CC63" s="663"/>
      <c r="CD63" s="663"/>
      <c r="CE63" s="663"/>
      <c r="CF63" s="663"/>
      <c r="CG63" s="663"/>
      <c r="CH63" s="663"/>
      <c r="CI63" s="663"/>
      <c r="CJ63" s="663"/>
      <c r="CK63" s="663"/>
      <c r="CL63" s="663"/>
      <c r="CM63" s="663"/>
      <c r="CN63" s="663"/>
      <c r="CO63" s="663"/>
      <c r="CP63" s="663"/>
      <c r="CQ63" s="663"/>
    </row>
    <row r="65" spans="18:36" x14ac:dyDescent="0.35">
      <c r="R65" s="95">
        <f t="shared" ref="R65:Y65" si="7">SUM(R8:R63)</f>
        <v>4535</v>
      </c>
      <c r="S65" s="95">
        <f t="shared" si="7"/>
        <v>3123</v>
      </c>
      <c r="T65" s="95">
        <f t="shared" si="7"/>
        <v>314</v>
      </c>
      <c r="U65" s="95">
        <f t="shared" si="7"/>
        <v>875</v>
      </c>
      <c r="V65" s="95">
        <f t="shared" si="7"/>
        <v>0</v>
      </c>
      <c r="W65" s="95">
        <f t="shared" si="7"/>
        <v>3660</v>
      </c>
      <c r="X65" s="95">
        <f t="shared" si="7"/>
        <v>1814</v>
      </c>
      <c r="Y65" s="95">
        <f t="shared" si="7"/>
        <v>2721</v>
      </c>
      <c r="Z65" s="95">
        <f>SUM(Z8:Z63)</f>
        <v>931</v>
      </c>
      <c r="AA65" s="95">
        <f t="shared" ref="AA65:AJ65" si="8">SUM(AA8:AA63)</f>
        <v>696</v>
      </c>
      <c r="AB65" s="95">
        <f t="shared" si="8"/>
        <v>506</v>
      </c>
      <c r="AC65" s="95">
        <f t="shared" si="8"/>
        <v>335</v>
      </c>
      <c r="AD65" s="95">
        <f t="shared" si="8"/>
        <v>125</v>
      </c>
      <c r="AE65" s="95">
        <f t="shared" si="8"/>
        <v>45</v>
      </c>
      <c r="AF65" s="95">
        <f t="shared" si="8"/>
        <v>31</v>
      </c>
      <c r="AG65" s="95">
        <f t="shared" si="8"/>
        <v>24</v>
      </c>
      <c r="AH65" s="95">
        <f t="shared" si="8"/>
        <v>24</v>
      </c>
      <c r="AI65" s="95">
        <f t="shared" si="8"/>
        <v>4</v>
      </c>
      <c r="AJ65" s="95">
        <f t="shared" si="8"/>
        <v>0</v>
      </c>
    </row>
  </sheetData>
  <mergeCells count="9">
    <mergeCell ref="H16:H18"/>
    <mergeCell ref="H29:H30"/>
    <mergeCell ref="H52:H53"/>
    <mergeCell ref="Z4:AG4"/>
    <mergeCell ref="AK4:AK6"/>
    <mergeCell ref="Z6:AB6"/>
    <mergeCell ref="AC6:AE6"/>
    <mergeCell ref="AF6:AI6"/>
    <mergeCell ref="H8:H9"/>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41108-A415-447A-A082-493B7707F42E}">
  <sheetPr>
    <tabColor theme="1"/>
  </sheetPr>
  <dimension ref="B2:CQ124"/>
  <sheetViews>
    <sheetView topLeftCell="Q4" workbookViewId="0">
      <pane ySplit="1230" topLeftCell="A119" activePane="bottomLeft"/>
      <selection activeCell="G3" sqref="G3"/>
      <selection pane="bottomLeft" activeCell="S123" sqref="S123"/>
    </sheetView>
  </sheetViews>
  <sheetFormatPr defaultRowHeight="14.5" x14ac:dyDescent="0.35"/>
  <cols>
    <col min="6" max="6" width="21.81640625" customWidth="1"/>
    <col min="7" max="7" width="20.453125" customWidth="1"/>
    <col min="15" max="15" width="23.54296875" customWidth="1"/>
    <col min="16" max="16" width="12.81640625" customWidth="1"/>
  </cols>
  <sheetData>
    <row r="2" spans="2:95" ht="15" thickBot="1" x14ac:dyDescent="0.4"/>
    <row r="3" spans="2:95" ht="15.5" x14ac:dyDescent="0.35">
      <c r="B3" s="122"/>
      <c r="C3" s="123"/>
      <c r="D3" s="124"/>
      <c r="E3" s="124"/>
      <c r="F3" s="124"/>
      <c r="G3" s="124"/>
      <c r="H3" s="125"/>
      <c r="I3" s="125"/>
      <c r="J3" s="125"/>
      <c r="K3" s="125"/>
      <c r="L3" s="125"/>
      <c r="M3" s="125"/>
      <c r="N3" s="126" t="s">
        <v>38</v>
      </c>
      <c r="O3" s="127" t="s">
        <v>39</v>
      </c>
      <c r="P3" s="295" t="s">
        <v>39</v>
      </c>
      <c r="Q3" s="128"/>
      <c r="R3" s="128"/>
      <c r="S3" s="128"/>
      <c r="T3" s="128"/>
      <c r="U3" s="127"/>
      <c r="V3" s="129"/>
      <c r="W3" s="130"/>
      <c r="X3" s="130"/>
      <c r="Y3" s="131"/>
      <c r="Z3" s="1992" t="s">
        <v>40</v>
      </c>
      <c r="AA3" s="1993"/>
      <c r="AB3" s="1993"/>
      <c r="AC3" s="1993"/>
      <c r="AD3" s="1993"/>
      <c r="AE3" s="1993"/>
      <c r="AF3" s="1993"/>
      <c r="AG3" s="1993"/>
      <c r="AH3" s="132"/>
      <c r="AI3" s="132"/>
      <c r="AJ3" s="523"/>
      <c r="AK3" s="1994"/>
      <c r="AL3" s="537"/>
    </row>
    <row r="4" spans="2:95" ht="15.5" x14ac:dyDescent="0.35">
      <c r="B4" s="121"/>
      <c r="C4" s="120"/>
      <c r="D4" s="135" t="s">
        <v>41</v>
      </c>
      <c r="E4" s="135" t="s">
        <v>42</v>
      </c>
      <c r="F4" s="136"/>
      <c r="G4" s="136"/>
      <c r="H4" s="137"/>
      <c r="I4" s="137"/>
      <c r="J4" s="137"/>
      <c r="K4" s="137"/>
      <c r="L4" s="137"/>
      <c r="M4" s="137"/>
      <c r="N4" s="135" t="s">
        <v>43</v>
      </c>
      <c r="O4" s="138" t="s">
        <v>43</v>
      </c>
      <c r="P4" s="296" t="s">
        <v>43</v>
      </c>
      <c r="Q4" s="138" t="s">
        <v>44</v>
      </c>
      <c r="R4" s="138" t="s">
        <v>45</v>
      </c>
      <c r="S4" s="138"/>
      <c r="T4" s="138"/>
      <c r="U4" s="138" t="s">
        <v>46</v>
      </c>
      <c r="V4" s="139" t="s">
        <v>46</v>
      </c>
      <c r="W4" s="139" t="s">
        <v>47</v>
      </c>
      <c r="X4" s="139" t="s">
        <v>48</v>
      </c>
      <c r="Y4" s="140" t="s">
        <v>49</v>
      </c>
      <c r="Z4" s="141" t="s">
        <v>16</v>
      </c>
      <c r="AA4" s="142" t="s">
        <v>17</v>
      </c>
      <c r="AB4" s="142" t="s">
        <v>18</v>
      </c>
      <c r="AC4" s="500" t="s">
        <v>19</v>
      </c>
      <c r="AD4" s="500" t="s">
        <v>20</v>
      </c>
      <c r="AE4" s="500" t="s">
        <v>21</v>
      </c>
      <c r="AF4" s="145" t="s">
        <v>22</v>
      </c>
      <c r="AG4" s="144" t="s">
        <v>23</v>
      </c>
      <c r="AH4" s="145" t="s">
        <v>24</v>
      </c>
      <c r="AI4" s="145" t="s">
        <v>25</v>
      </c>
      <c r="AJ4" s="524" t="s">
        <v>50</v>
      </c>
      <c r="AK4" s="1994"/>
      <c r="AL4" s="537"/>
    </row>
    <row r="5" spans="2:95" ht="16" thickBot="1" x14ac:dyDescent="0.4">
      <c r="B5" s="112"/>
      <c r="C5" s="112"/>
      <c r="D5" s="147" t="s">
        <v>51</v>
      </c>
      <c r="E5" s="147" t="s">
        <v>51</v>
      </c>
      <c r="F5" s="147" t="s">
        <v>52</v>
      </c>
      <c r="G5" s="147" t="s">
        <v>53</v>
      </c>
      <c r="H5" s="147" t="s">
        <v>54</v>
      </c>
      <c r="I5" s="147" t="s">
        <v>55</v>
      </c>
      <c r="J5" s="147" t="s">
        <v>56</v>
      </c>
      <c r="K5" s="147" t="s">
        <v>57</v>
      </c>
      <c r="L5" s="147" t="s">
        <v>58</v>
      </c>
      <c r="M5" s="147" t="s">
        <v>59</v>
      </c>
      <c r="N5" s="147" t="s">
        <v>60</v>
      </c>
      <c r="O5" s="148" t="s">
        <v>51</v>
      </c>
      <c r="P5" s="297" t="s">
        <v>61</v>
      </c>
      <c r="Q5" s="148" t="s">
        <v>62</v>
      </c>
      <c r="R5" s="148" t="s">
        <v>63</v>
      </c>
      <c r="S5" s="148" t="s">
        <v>64</v>
      </c>
      <c r="T5" s="148" t="s">
        <v>65</v>
      </c>
      <c r="U5" s="148" t="s">
        <v>14</v>
      </c>
      <c r="V5" s="149" t="s">
        <v>66</v>
      </c>
      <c r="W5" s="149" t="s">
        <v>67</v>
      </c>
      <c r="X5" s="149" t="s">
        <v>68</v>
      </c>
      <c r="Y5" s="150" t="s">
        <v>69</v>
      </c>
      <c r="Z5" s="1944" t="s">
        <v>26</v>
      </c>
      <c r="AA5" s="1945"/>
      <c r="AB5" s="1995"/>
      <c r="AC5" s="1996" t="s">
        <v>27</v>
      </c>
      <c r="AD5" s="1948"/>
      <c r="AE5" s="1997"/>
      <c r="AF5" s="1998" t="s">
        <v>28</v>
      </c>
      <c r="AG5" s="1951"/>
      <c r="AH5" s="1951"/>
      <c r="AI5" s="1999"/>
      <c r="AJ5" s="525"/>
      <c r="AK5" s="1994"/>
      <c r="AL5" s="537"/>
    </row>
    <row r="7" spans="2:95" s="663" customFormat="1" ht="31" x14ac:dyDescent="0.35">
      <c r="B7" s="643"/>
      <c r="C7" s="644"/>
      <c r="D7" s="645">
        <v>9</v>
      </c>
      <c r="E7" s="646" t="s">
        <v>83</v>
      </c>
      <c r="F7" s="647" t="s">
        <v>84</v>
      </c>
      <c r="G7" s="648" t="s">
        <v>85</v>
      </c>
      <c r="H7" s="2002">
        <v>26.7</v>
      </c>
      <c r="I7" s="649" t="s">
        <v>73</v>
      </c>
      <c r="J7" s="650"/>
      <c r="K7" s="650" t="s">
        <v>86</v>
      </c>
      <c r="L7" s="650"/>
      <c r="M7" s="651"/>
      <c r="N7" s="651" t="s">
        <v>87</v>
      </c>
      <c r="O7" s="652" t="s">
        <v>88</v>
      </c>
      <c r="P7" s="653">
        <v>41289</v>
      </c>
      <c r="Q7" s="651" t="s">
        <v>75</v>
      </c>
      <c r="R7" s="654">
        <v>412</v>
      </c>
      <c r="S7" s="655"/>
      <c r="T7" s="655"/>
      <c r="U7" s="655">
        <v>0</v>
      </c>
      <c r="V7" s="655"/>
      <c r="W7" s="655">
        <v>412</v>
      </c>
      <c r="X7" s="655">
        <v>0</v>
      </c>
      <c r="Y7" s="656">
        <f>R7-X7</f>
        <v>412</v>
      </c>
      <c r="Z7" s="655">
        <v>0</v>
      </c>
      <c r="AA7" s="655">
        <v>0</v>
      </c>
      <c r="AB7" s="655">
        <v>0</v>
      </c>
      <c r="AC7" s="655">
        <v>36</v>
      </c>
      <c r="AD7" s="655">
        <v>36</v>
      </c>
      <c r="AE7" s="655">
        <v>36</v>
      </c>
      <c r="AF7" s="655">
        <v>36</v>
      </c>
      <c r="AG7" s="655">
        <v>36</v>
      </c>
      <c r="AH7" s="656">
        <v>36</v>
      </c>
      <c r="AI7" s="657">
        <v>36</v>
      </c>
      <c r="AJ7" s="657">
        <v>160</v>
      </c>
      <c r="AK7" s="658"/>
      <c r="AL7" s="659"/>
      <c r="AM7" s="660"/>
      <c r="AN7" s="661"/>
      <c r="AO7" s="662"/>
    </row>
    <row r="8" spans="2:95" s="663" customFormat="1" ht="31" x14ac:dyDescent="0.35">
      <c r="B8" s="643"/>
      <c r="C8" s="644"/>
      <c r="D8" s="664" t="s">
        <v>89</v>
      </c>
      <c r="E8" s="646" t="s">
        <v>83</v>
      </c>
      <c r="F8" s="647" t="s">
        <v>84</v>
      </c>
      <c r="G8" s="648" t="s">
        <v>85</v>
      </c>
      <c r="H8" s="2003"/>
      <c r="I8" s="649" t="s">
        <v>73</v>
      </c>
      <c r="J8" s="650"/>
      <c r="K8" s="650" t="s">
        <v>86</v>
      </c>
      <c r="L8" s="650"/>
      <c r="M8" s="651"/>
      <c r="N8" s="651" t="s">
        <v>87</v>
      </c>
      <c r="O8" s="652" t="s">
        <v>88</v>
      </c>
      <c r="P8" s="653">
        <v>41289</v>
      </c>
      <c r="Q8" s="651" t="s">
        <v>75</v>
      </c>
      <c r="R8" s="654">
        <v>138</v>
      </c>
      <c r="S8" s="655"/>
      <c r="T8" s="655"/>
      <c r="U8" s="655">
        <v>138</v>
      </c>
      <c r="V8" s="655"/>
      <c r="W8" s="655">
        <v>0</v>
      </c>
      <c r="X8" s="655">
        <v>0</v>
      </c>
      <c r="Y8" s="656">
        <f>R8-X8</f>
        <v>138</v>
      </c>
      <c r="Z8" s="665">
        <v>0</v>
      </c>
      <c r="AA8" s="665">
        <v>0</v>
      </c>
      <c r="AB8" s="665">
        <v>0</v>
      </c>
      <c r="AC8" s="665">
        <v>0</v>
      </c>
      <c r="AD8" s="665">
        <v>50</v>
      </c>
      <c r="AE8" s="665">
        <v>50</v>
      </c>
      <c r="AF8" s="665">
        <v>38</v>
      </c>
      <c r="AG8" s="665">
        <v>0</v>
      </c>
      <c r="AH8" s="666">
        <v>0</v>
      </c>
      <c r="AI8" s="667">
        <v>0</v>
      </c>
      <c r="AJ8" s="667">
        <v>0</v>
      </c>
      <c r="AK8" s="658"/>
      <c r="AL8" s="659"/>
      <c r="AM8" s="660"/>
      <c r="AN8" s="661"/>
      <c r="AO8" s="662"/>
    </row>
    <row r="9" spans="2:95" s="663" customFormat="1" ht="31" x14ac:dyDescent="0.35">
      <c r="D9" s="668" t="s">
        <v>90</v>
      </c>
      <c r="E9" s="669" t="s">
        <v>91</v>
      </c>
      <c r="F9" s="670" t="s">
        <v>92</v>
      </c>
      <c r="G9" s="671" t="s">
        <v>93</v>
      </c>
      <c r="H9" s="672">
        <v>0.13</v>
      </c>
      <c r="I9" s="673"/>
      <c r="J9" s="649" t="s">
        <v>73</v>
      </c>
      <c r="K9" s="655" t="s">
        <v>86</v>
      </c>
      <c r="L9" s="655">
        <v>255</v>
      </c>
      <c r="M9" s="655" t="s">
        <v>94</v>
      </c>
      <c r="N9" s="655" t="s">
        <v>95</v>
      </c>
      <c r="O9" s="674" t="s">
        <v>96</v>
      </c>
      <c r="P9" s="675">
        <v>40504</v>
      </c>
      <c r="Q9" s="676" t="s">
        <v>75</v>
      </c>
      <c r="R9" s="656">
        <v>2</v>
      </c>
      <c r="S9" s="656">
        <v>2</v>
      </c>
      <c r="T9" s="656"/>
      <c r="U9" s="656">
        <v>0</v>
      </c>
      <c r="V9" s="656"/>
      <c r="W9" s="656">
        <v>2</v>
      </c>
      <c r="X9" s="655">
        <v>0</v>
      </c>
      <c r="Y9" s="656">
        <f>R9-X9</f>
        <v>2</v>
      </c>
      <c r="Z9" s="656">
        <v>0</v>
      </c>
      <c r="AA9" s="656">
        <v>0</v>
      </c>
      <c r="AB9" s="656">
        <v>0</v>
      </c>
      <c r="AC9" s="656">
        <v>2</v>
      </c>
      <c r="AD9" s="656">
        <v>0</v>
      </c>
      <c r="AE9" s="655">
        <v>0</v>
      </c>
      <c r="AF9" s="656">
        <v>0</v>
      </c>
      <c r="AG9" s="656">
        <v>0</v>
      </c>
      <c r="AH9" s="656">
        <v>0</v>
      </c>
      <c r="AI9" s="657">
        <v>0</v>
      </c>
      <c r="AJ9" s="657">
        <v>0</v>
      </c>
      <c r="AK9" s="658"/>
      <c r="AL9" s="659"/>
      <c r="AM9" s="660"/>
      <c r="AN9" s="661"/>
      <c r="AO9" s="662"/>
    </row>
    <row r="10" spans="2:95" s="663" customFormat="1" ht="30" customHeight="1" x14ac:dyDescent="0.35">
      <c r="D10" s="677" t="s">
        <v>97</v>
      </c>
      <c r="E10" s="678"/>
      <c r="F10" s="679" t="s">
        <v>98</v>
      </c>
      <c r="G10" s="680" t="s">
        <v>99</v>
      </c>
      <c r="H10" s="672">
        <v>3.6</v>
      </c>
      <c r="I10" s="673"/>
      <c r="J10" s="649" t="s">
        <v>73</v>
      </c>
      <c r="K10" s="655" t="s">
        <v>86</v>
      </c>
      <c r="L10" s="655">
        <v>255</v>
      </c>
      <c r="M10" s="655" t="s">
        <v>94</v>
      </c>
      <c r="N10" s="655" t="s">
        <v>87</v>
      </c>
      <c r="O10" s="674" t="s">
        <v>100</v>
      </c>
      <c r="P10" s="675">
        <v>40504</v>
      </c>
      <c r="Q10" s="676" t="s">
        <v>75</v>
      </c>
      <c r="R10" s="656">
        <v>67</v>
      </c>
      <c r="S10" s="656">
        <v>67</v>
      </c>
      <c r="T10" s="656"/>
      <c r="U10" s="656">
        <v>0</v>
      </c>
      <c r="V10" s="656"/>
      <c r="W10" s="656">
        <v>67</v>
      </c>
      <c r="X10" s="655">
        <v>0</v>
      </c>
      <c r="Y10" s="656">
        <v>67</v>
      </c>
      <c r="Z10" s="656">
        <v>0</v>
      </c>
      <c r="AA10" s="656">
        <v>0</v>
      </c>
      <c r="AB10" s="656">
        <v>16</v>
      </c>
      <c r="AC10" s="656">
        <v>40</v>
      </c>
      <c r="AD10" s="656">
        <v>11</v>
      </c>
      <c r="AE10" s="655">
        <v>0</v>
      </c>
      <c r="AF10" s="656">
        <v>0</v>
      </c>
      <c r="AG10" s="656">
        <v>0</v>
      </c>
      <c r="AH10" s="656">
        <v>0</v>
      </c>
      <c r="AI10" s="657">
        <v>0</v>
      </c>
      <c r="AJ10" s="657">
        <v>0</v>
      </c>
      <c r="AK10" s="658"/>
      <c r="AL10" s="659"/>
      <c r="AM10" s="660"/>
      <c r="AN10" s="661"/>
      <c r="AO10" s="662"/>
    </row>
    <row r="11" spans="2:95" s="663" customFormat="1" ht="47.25" customHeight="1" x14ac:dyDescent="0.35">
      <c r="D11" s="668" t="s">
        <v>101</v>
      </c>
      <c r="E11" s="668" t="s">
        <v>102</v>
      </c>
      <c r="F11" s="670" t="s">
        <v>103</v>
      </c>
      <c r="G11" s="671" t="s">
        <v>104</v>
      </c>
      <c r="H11" s="2004">
        <v>12.8</v>
      </c>
      <c r="I11" s="673"/>
      <c r="J11" s="649" t="s">
        <v>73</v>
      </c>
      <c r="K11" s="655" t="s">
        <v>86</v>
      </c>
      <c r="L11" s="655">
        <v>253</v>
      </c>
      <c r="M11" s="655" t="s">
        <v>105</v>
      </c>
      <c r="N11" s="655" t="s">
        <v>87</v>
      </c>
      <c r="O11" s="674" t="s">
        <v>106</v>
      </c>
      <c r="P11" s="681" t="s">
        <v>107</v>
      </c>
      <c r="Q11" s="676" t="s">
        <v>75</v>
      </c>
      <c r="R11" s="656">
        <v>280</v>
      </c>
      <c r="S11" s="656"/>
      <c r="T11" s="656"/>
      <c r="U11" s="656">
        <v>0</v>
      </c>
      <c r="V11" s="656"/>
      <c r="W11" s="656">
        <v>280</v>
      </c>
      <c r="X11" s="655">
        <v>0</v>
      </c>
      <c r="Y11" s="656">
        <f>R11-X11</f>
        <v>280</v>
      </c>
      <c r="Z11" s="656">
        <v>18</v>
      </c>
      <c r="AA11" s="656">
        <v>36</v>
      </c>
      <c r="AB11" s="656">
        <v>36</v>
      </c>
      <c r="AC11" s="656">
        <v>36</v>
      </c>
      <c r="AD11" s="656">
        <v>36</v>
      </c>
      <c r="AE11" s="655">
        <v>36</v>
      </c>
      <c r="AF11" s="656">
        <v>36</v>
      </c>
      <c r="AG11" s="656">
        <v>36</v>
      </c>
      <c r="AH11" s="656">
        <v>10</v>
      </c>
      <c r="AI11" s="655">
        <v>0</v>
      </c>
      <c r="AJ11" s="655">
        <v>0</v>
      </c>
      <c r="AK11" s="658"/>
      <c r="AL11" s="659"/>
      <c r="AM11" s="660"/>
      <c r="AN11" s="661"/>
      <c r="AO11" s="662"/>
    </row>
    <row r="12" spans="2:95" s="663" customFormat="1" ht="46.5" x14ac:dyDescent="0.35">
      <c r="D12" s="668" t="s">
        <v>108</v>
      </c>
      <c r="E12" s="668" t="s">
        <v>102</v>
      </c>
      <c r="F12" s="670" t="s">
        <v>103</v>
      </c>
      <c r="G12" s="671" t="s">
        <v>109</v>
      </c>
      <c r="H12" s="2005"/>
      <c r="I12" s="673"/>
      <c r="J12" s="649" t="s">
        <v>73</v>
      </c>
      <c r="K12" s="655" t="s">
        <v>86</v>
      </c>
      <c r="L12" s="655">
        <v>253</v>
      </c>
      <c r="M12" s="655" t="s">
        <v>105</v>
      </c>
      <c r="N12" s="655" t="s">
        <v>87</v>
      </c>
      <c r="O12" s="674" t="s">
        <v>106</v>
      </c>
      <c r="P12" s="681" t="s">
        <v>107</v>
      </c>
      <c r="Q12" s="676" t="s">
        <v>75</v>
      </c>
      <c r="R12" s="656">
        <v>94</v>
      </c>
      <c r="S12" s="656"/>
      <c r="T12" s="656"/>
      <c r="U12" s="656">
        <v>94</v>
      </c>
      <c r="V12" s="656"/>
      <c r="W12" s="656">
        <v>0</v>
      </c>
      <c r="X12" s="655">
        <v>0</v>
      </c>
      <c r="Y12" s="656">
        <f>R12-X12</f>
        <v>94</v>
      </c>
      <c r="Z12" s="666">
        <v>33</v>
      </c>
      <c r="AA12" s="666">
        <v>61</v>
      </c>
      <c r="AB12" s="666">
        <v>0</v>
      </c>
      <c r="AC12" s="666">
        <v>0</v>
      </c>
      <c r="AD12" s="666">
        <v>0</v>
      </c>
      <c r="AE12" s="665">
        <v>0</v>
      </c>
      <c r="AF12" s="666">
        <v>0</v>
      </c>
      <c r="AG12" s="666">
        <v>0</v>
      </c>
      <c r="AH12" s="666">
        <v>0</v>
      </c>
      <c r="AI12" s="665">
        <v>0</v>
      </c>
      <c r="AJ12" s="665">
        <v>0</v>
      </c>
      <c r="AK12" s="658"/>
      <c r="AL12" s="659"/>
      <c r="AM12" s="660"/>
      <c r="AN12" s="661"/>
      <c r="AO12" s="662"/>
    </row>
    <row r="13" spans="2:95" s="663" customFormat="1" ht="31" x14ac:dyDescent="0.35">
      <c r="D13" s="668" t="s">
        <v>110</v>
      </c>
      <c r="E13" s="668"/>
      <c r="F13" s="670" t="s">
        <v>111</v>
      </c>
      <c r="G13" s="671" t="s">
        <v>112</v>
      </c>
      <c r="H13" s="682"/>
      <c r="I13" s="649" t="s">
        <v>73</v>
      </c>
      <c r="J13" s="649"/>
      <c r="K13" s="655" t="s">
        <v>113</v>
      </c>
      <c r="L13" s="655"/>
      <c r="M13" s="655"/>
      <c r="N13" s="655" t="s">
        <v>114</v>
      </c>
      <c r="O13" s="674" t="s">
        <v>115</v>
      </c>
      <c r="P13" s="681" t="s">
        <v>116</v>
      </c>
      <c r="Q13" s="676" t="s">
        <v>75</v>
      </c>
      <c r="R13" s="656">
        <v>4</v>
      </c>
      <c r="S13" s="656"/>
      <c r="T13" s="656">
        <v>4</v>
      </c>
      <c r="U13" s="656">
        <v>0</v>
      </c>
      <c r="V13" s="656"/>
      <c r="W13" s="656">
        <v>4</v>
      </c>
      <c r="X13" s="655">
        <v>0</v>
      </c>
      <c r="Y13" s="656">
        <f>R13-X13</f>
        <v>4</v>
      </c>
      <c r="Z13" s="656">
        <v>0</v>
      </c>
      <c r="AA13" s="656">
        <v>4</v>
      </c>
      <c r="AB13" s="656">
        <v>0</v>
      </c>
      <c r="AC13" s="656">
        <v>0</v>
      </c>
      <c r="AD13" s="656">
        <v>0</v>
      </c>
      <c r="AE13" s="655">
        <v>0</v>
      </c>
      <c r="AF13" s="656">
        <v>0</v>
      </c>
      <c r="AG13" s="656">
        <v>0</v>
      </c>
      <c r="AH13" s="656">
        <v>0</v>
      </c>
      <c r="AI13" s="655">
        <v>0</v>
      </c>
      <c r="AJ13" s="655">
        <v>0</v>
      </c>
      <c r="AK13" s="658"/>
      <c r="AL13" s="659"/>
      <c r="AM13" s="660"/>
      <c r="AN13" s="661"/>
      <c r="AO13" s="662"/>
    </row>
    <row r="14" spans="2:95" s="692" customFormat="1" ht="139.5" x14ac:dyDescent="0.35">
      <c r="B14" s="643"/>
      <c r="C14" s="643"/>
      <c r="D14" s="803">
        <v>15</v>
      </c>
      <c r="E14" s="671" t="s">
        <v>124</v>
      </c>
      <c r="F14" s="671" t="s">
        <v>125</v>
      </c>
      <c r="G14" s="671" t="s">
        <v>126</v>
      </c>
      <c r="H14" s="674">
        <v>1.1599999999999999</v>
      </c>
      <c r="I14" s="804" t="s">
        <v>73</v>
      </c>
      <c r="J14" s="674"/>
      <c r="K14" s="674" t="s">
        <v>86</v>
      </c>
      <c r="L14" s="674">
        <v>246</v>
      </c>
      <c r="M14" s="674" t="s">
        <v>127</v>
      </c>
      <c r="N14" s="674" t="s">
        <v>114</v>
      </c>
      <c r="O14" s="674" t="s">
        <v>128</v>
      </c>
      <c r="P14" s="683" t="s">
        <v>129</v>
      </c>
      <c r="Q14" s="674" t="s">
        <v>75</v>
      </c>
      <c r="R14" s="674">
        <v>15</v>
      </c>
      <c r="S14" s="674">
        <v>15</v>
      </c>
      <c r="T14" s="674">
        <v>0</v>
      </c>
      <c r="U14" s="674">
        <v>0</v>
      </c>
      <c r="V14" s="674"/>
      <c r="W14" s="674">
        <v>15</v>
      </c>
      <c r="X14" s="674">
        <v>0</v>
      </c>
      <c r="Y14" s="805">
        <f t="shared" ref="Y14" si="0">R14-X14</f>
        <v>15</v>
      </c>
      <c r="Z14" s="674">
        <v>0</v>
      </c>
      <c r="AA14" s="674">
        <v>10</v>
      </c>
      <c r="AB14" s="674">
        <v>5</v>
      </c>
      <c r="AC14" s="674">
        <v>0</v>
      </c>
      <c r="AD14" s="674">
        <v>0</v>
      </c>
      <c r="AE14" s="674">
        <v>0</v>
      </c>
      <c r="AF14" s="674">
        <v>0</v>
      </c>
      <c r="AG14" s="674">
        <v>0</v>
      </c>
      <c r="AH14" s="805">
        <v>0</v>
      </c>
      <c r="AI14" s="701">
        <v>0</v>
      </c>
      <c r="AJ14" s="701">
        <v>0</v>
      </c>
      <c r="AK14" s="658"/>
      <c r="AL14" s="659"/>
      <c r="AM14" s="660"/>
      <c r="AN14" s="806"/>
      <c r="AO14" s="662"/>
    </row>
    <row r="15" spans="2:95" s="684" customFormat="1" ht="46.5" x14ac:dyDescent="0.35">
      <c r="C15" s="685"/>
      <c r="D15" s="668" t="s">
        <v>152</v>
      </c>
      <c r="E15" s="668" t="s">
        <v>153</v>
      </c>
      <c r="F15" s="670" t="s">
        <v>154</v>
      </c>
      <c r="G15" s="686" t="s">
        <v>155</v>
      </c>
      <c r="H15" s="672">
        <v>0.5</v>
      </c>
      <c r="I15" s="649" t="s">
        <v>73</v>
      </c>
      <c r="J15" s="673"/>
      <c r="K15" s="655" t="s">
        <v>42</v>
      </c>
      <c r="L15" s="655">
        <v>242</v>
      </c>
      <c r="M15" s="655" t="s">
        <v>156</v>
      </c>
      <c r="N15" s="655" t="s">
        <v>114</v>
      </c>
      <c r="O15" s="655" t="s">
        <v>157</v>
      </c>
      <c r="P15" s="675">
        <v>44811</v>
      </c>
      <c r="Q15" s="673" t="s">
        <v>75</v>
      </c>
      <c r="R15" s="656">
        <v>20</v>
      </c>
      <c r="S15" s="656"/>
      <c r="T15" s="656">
        <v>20</v>
      </c>
      <c r="U15" s="656">
        <v>20</v>
      </c>
      <c r="V15" s="656"/>
      <c r="W15" s="656">
        <v>0</v>
      </c>
      <c r="X15" s="655">
        <v>0</v>
      </c>
      <c r="Y15" s="656">
        <f>R15-X15</f>
        <v>20</v>
      </c>
      <c r="Z15" s="666">
        <v>0</v>
      </c>
      <c r="AA15" s="666">
        <v>20</v>
      </c>
      <c r="AB15" s="666">
        <v>0</v>
      </c>
      <c r="AC15" s="666">
        <v>0</v>
      </c>
      <c r="AD15" s="666">
        <v>0</v>
      </c>
      <c r="AE15" s="665">
        <v>0</v>
      </c>
      <c r="AF15" s="666">
        <v>0</v>
      </c>
      <c r="AG15" s="666">
        <v>0</v>
      </c>
      <c r="AH15" s="666">
        <v>0</v>
      </c>
      <c r="AI15" s="667">
        <v>0</v>
      </c>
      <c r="AJ15" s="667">
        <v>0</v>
      </c>
      <c r="AK15" s="658"/>
      <c r="AL15" s="659"/>
      <c r="AM15" s="660"/>
      <c r="AN15" s="661"/>
      <c r="AO15" s="662"/>
      <c r="AP15" s="663"/>
      <c r="AQ15" s="663"/>
      <c r="AR15" s="663"/>
      <c r="AS15" s="663"/>
      <c r="AT15" s="663"/>
      <c r="AU15" s="663"/>
      <c r="AV15" s="663"/>
      <c r="AW15" s="663"/>
      <c r="AX15" s="663"/>
      <c r="AY15" s="663"/>
      <c r="AZ15" s="663"/>
      <c r="BA15" s="663"/>
      <c r="BB15" s="663"/>
      <c r="BC15" s="663"/>
      <c r="BD15" s="663"/>
      <c r="BE15" s="663"/>
      <c r="BF15" s="663"/>
      <c r="BG15" s="663"/>
      <c r="BH15" s="663"/>
      <c r="BI15" s="663"/>
      <c r="BJ15" s="663"/>
      <c r="BK15" s="663"/>
      <c r="BL15" s="663"/>
      <c r="BM15" s="663"/>
      <c r="BN15" s="663"/>
      <c r="BO15" s="663"/>
      <c r="BP15" s="663"/>
      <c r="BQ15" s="663"/>
      <c r="BR15" s="663"/>
      <c r="BS15" s="663"/>
      <c r="BT15" s="663"/>
      <c r="BU15" s="663"/>
      <c r="BV15" s="663"/>
      <c r="BW15" s="663"/>
      <c r="BX15" s="663"/>
      <c r="BY15" s="663"/>
      <c r="BZ15" s="663"/>
      <c r="CA15" s="663"/>
      <c r="CB15" s="663"/>
      <c r="CC15" s="663"/>
      <c r="CD15" s="663"/>
      <c r="CE15" s="663"/>
      <c r="CF15" s="663"/>
      <c r="CG15" s="663"/>
      <c r="CH15" s="663"/>
      <c r="CI15" s="663"/>
      <c r="CJ15" s="663"/>
      <c r="CK15" s="663"/>
      <c r="CL15" s="663"/>
      <c r="CM15" s="663"/>
      <c r="CN15" s="663"/>
      <c r="CO15" s="663"/>
      <c r="CP15" s="663"/>
      <c r="CQ15" s="663"/>
    </row>
    <row r="16" spans="2:95" s="661" customFormat="1" ht="62" x14ac:dyDescent="0.35">
      <c r="D16" s="687" t="s">
        <v>177</v>
      </c>
      <c r="E16" s="687" t="s">
        <v>178</v>
      </c>
      <c r="F16" s="686" t="s">
        <v>179</v>
      </c>
      <c r="G16" s="686" t="s">
        <v>180</v>
      </c>
      <c r="H16" s="688">
        <v>4.08</v>
      </c>
      <c r="I16" s="689"/>
      <c r="J16" s="649" t="s">
        <v>73</v>
      </c>
      <c r="K16" s="655" t="s">
        <v>86</v>
      </c>
      <c r="L16" s="655">
        <v>285</v>
      </c>
      <c r="M16" s="655" t="s">
        <v>181</v>
      </c>
      <c r="N16" s="689" t="s">
        <v>114</v>
      </c>
      <c r="O16" s="674" t="s">
        <v>182</v>
      </c>
      <c r="P16" s="690" t="s">
        <v>183</v>
      </c>
      <c r="Q16" s="689" t="s">
        <v>75</v>
      </c>
      <c r="R16" s="689">
        <v>50</v>
      </c>
      <c r="S16" s="689"/>
      <c r="T16" s="689"/>
      <c r="U16" s="689">
        <v>0</v>
      </c>
      <c r="V16" s="689"/>
      <c r="W16" s="689">
        <v>50</v>
      </c>
      <c r="X16" s="655">
        <v>0</v>
      </c>
      <c r="Y16" s="656">
        <f>R16-X16</f>
        <v>50</v>
      </c>
      <c r="Z16" s="689">
        <v>0</v>
      </c>
      <c r="AA16" s="689">
        <v>0</v>
      </c>
      <c r="AB16" s="689">
        <v>12</v>
      </c>
      <c r="AC16" s="689">
        <v>12</v>
      </c>
      <c r="AD16" s="689">
        <v>12</v>
      </c>
      <c r="AE16" s="655">
        <v>12</v>
      </c>
      <c r="AF16" s="689">
        <v>2</v>
      </c>
      <c r="AG16" s="689">
        <v>0</v>
      </c>
      <c r="AH16" s="656">
        <v>0</v>
      </c>
      <c r="AI16" s="691">
        <v>0</v>
      </c>
      <c r="AJ16" s="691">
        <v>0</v>
      </c>
      <c r="AK16" s="658"/>
      <c r="AL16" s="659"/>
      <c r="AM16" s="660"/>
      <c r="AO16" s="662"/>
      <c r="AP16" s="692"/>
    </row>
    <row r="17" spans="3:42" s="661" customFormat="1" ht="62" x14ac:dyDescent="0.35">
      <c r="D17" s="687" t="s">
        <v>184</v>
      </c>
      <c r="E17" s="687" t="s">
        <v>178</v>
      </c>
      <c r="F17" s="686" t="s">
        <v>179</v>
      </c>
      <c r="G17" s="686" t="s">
        <v>180</v>
      </c>
      <c r="H17" s="688">
        <v>4.08</v>
      </c>
      <c r="I17" s="689"/>
      <c r="J17" s="649" t="s">
        <v>73</v>
      </c>
      <c r="K17" s="655" t="s">
        <v>86</v>
      </c>
      <c r="L17" s="655">
        <v>285</v>
      </c>
      <c r="M17" s="655" t="s">
        <v>181</v>
      </c>
      <c r="N17" s="689" t="s">
        <v>114</v>
      </c>
      <c r="O17" s="674" t="s">
        <v>182</v>
      </c>
      <c r="P17" s="690" t="s">
        <v>183</v>
      </c>
      <c r="Q17" s="689" t="s">
        <v>75</v>
      </c>
      <c r="R17" s="689">
        <v>8</v>
      </c>
      <c r="S17" s="689"/>
      <c r="T17" s="689"/>
      <c r="U17" s="689">
        <v>8</v>
      </c>
      <c r="V17" s="689"/>
      <c r="W17" s="689">
        <v>0</v>
      </c>
      <c r="X17" s="655">
        <v>0</v>
      </c>
      <c r="Y17" s="656">
        <f>R17-X17</f>
        <v>8</v>
      </c>
      <c r="Z17" s="693">
        <v>0</v>
      </c>
      <c r="AA17" s="693">
        <v>0</v>
      </c>
      <c r="AB17" s="693">
        <v>0</v>
      </c>
      <c r="AC17" s="693">
        <v>8</v>
      </c>
      <c r="AD17" s="693">
        <v>0</v>
      </c>
      <c r="AE17" s="665">
        <v>0</v>
      </c>
      <c r="AF17" s="693">
        <v>0</v>
      </c>
      <c r="AG17" s="693">
        <v>0</v>
      </c>
      <c r="AH17" s="666">
        <v>0</v>
      </c>
      <c r="AI17" s="694" t="s">
        <v>185</v>
      </c>
      <c r="AJ17" s="694" t="s">
        <v>185</v>
      </c>
      <c r="AK17" s="658"/>
      <c r="AL17" s="659"/>
      <c r="AM17" s="660"/>
      <c r="AO17" s="662"/>
      <c r="AP17" s="692"/>
    </row>
    <row r="18" spans="3:42" s="663" customFormat="1" ht="30" customHeight="1" x14ac:dyDescent="0.35">
      <c r="D18" s="687" t="s">
        <v>186</v>
      </c>
      <c r="E18" s="687" t="s">
        <v>187</v>
      </c>
      <c r="F18" s="686" t="s">
        <v>188</v>
      </c>
      <c r="G18" s="686" t="s">
        <v>189</v>
      </c>
      <c r="H18" s="2000">
        <v>1.1200000000000001</v>
      </c>
      <c r="I18" s="689"/>
      <c r="J18" s="649" t="s">
        <v>73</v>
      </c>
      <c r="K18" s="655" t="s">
        <v>42</v>
      </c>
      <c r="L18" s="655">
        <v>263</v>
      </c>
      <c r="M18" s="655" t="s">
        <v>190</v>
      </c>
      <c r="N18" s="689" t="s">
        <v>114</v>
      </c>
      <c r="O18" s="655" t="s">
        <v>191</v>
      </c>
      <c r="P18" s="690">
        <v>44473</v>
      </c>
      <c r="Q18" s="689" t="s">
        <v>75</v>
      </c>
      <c r="R18" s="689">
        <v>24</v>
      </c>
      <c r="S18" s="689"/>
      <c r="T18" s="689"/>
      <c r="U18" s="689">
        <v>0</v>
      </c>
      <c r="V18" s="689"/>
      <c r="W18" s="689">
        <v>24</v>
      </c>
      <c r="X18" s="655">
        <v>0</v>
      </c>
      <c r="Y18" s="656">
        <f t="shared" ref="Y18:Y19" si="1">R18-X18</f>
        <v>24</v>
      </c>
      <c r="Z18" s="689">
        <v>0</v>
      </c>
      <c r="AA18" s="689">
        <v>6</v>
      </c>
      <c r="AB18" s="689">
        <v>18</v>
      </c>
      <c r="AC18" s="689">
        <v>0</v>
      </c>
      <c r="AD18" s="689">
        <v>0</v>
      </c>
      <c r="AE18" s="655">
        <v>0</v>
      </c>
      <c r="AF18" s="689">
        <v>0</v>
      </c>
      <c r="AG18" s="689">
        <v>0</v>
      </c>
      <c r="AH18" s="656">
        <v>0</v>
      </c>
      <c r="AI18" s="657">
        <v>0</v>
      </c>
      <c r="AJ18" s="657">
        <v>0</v>
      </c>
      <c r="AK18" s="658"/>
      <c r="AL18" s="659"/>
      <c r="AM18" s="660"/>
      <c r="AN18" s="661"/>
      <c r="AO18" s="662"/>
    </row>
    <row r="19" spans="3:42" s="663" customFormat="1" ht="30" customHeight="1" x14ac:dyDescent="0.35">
      <c r="D19" s="687" t="s">
        <v>192</v>
      </c>
      <c r="E19" s="687" t="s">
        <v>187</v>
      </c>
      <c r="F19" s="686" t="s">
        <v>188</v>
      </c>
      <c r="G19" s="686" t="s">
        <v>189</v>
      </c>
      <c r="H19" s="2001"/>
      <c r="I19" s="689"/>
      <c r="J19" s="649" t="s">
        <v>73</v>
      </c>
      <c r="K19" s="655" t="s">
        <v>42</v>
      </c>
      <c r="L19" s="655">
        <v>263</v>
      </c>
      <c r="M19" s="655" t="s">
        <v>190</v>
      </c>
      <c r="N19" s="689" t="s">
        <v>114</v>
      </c>
      <c r="O19" s="655" t="s">
        <v>191</v>
      </c>
      <c r="P19" s="690">
        <v>44473</v>
      </c>
      <c r="Q19" s="689" t="s">
        <v>75</v>
      </c>
      <c r="R19" s="689">
        <v>8</v>
      </c>
      <c r="S19" s="689"/>
      <c r="T19" s="689"/>
      <c r="U19" s="689">
        <v>8</v>
      </c>
      <c r="V19" s="689"/>
      <c r="W19" s="689">
        <v>0</v>
      </c>
      <c r="X19" s="655">
        <v>0</v>
      </c>
      <c r="Y19" s="656">
        <f t="shared" si="1"/>
        <v>8</v>
      </c>
      <c r="Z19" s="693">
        <v>0</v>
      </c>
      <c r="AA19" s="693">
        <v>8</v>
      </c>
      <c r="AB19" s="693">
        <v>0</v>
      </c>
      <c r="AC19" s="693">
        <v>0</v>
      </c>
      <c r="AD19" s="693">
        <v>0</v>
      </c>
      <c r="AE19" s="665">
        <v>0</v>
      </c>
      <c r="AF19" s="693">
        <v>0</v>
      </c>
      <c r="AG19" s="693">
        <v>0</v>
      </c>
      <c r="AH19" s="666">
        <v>0</v>
      </c>
      <c r="AI19" s="667">
        <v>0</v>
      </c>
      <c r="AJ19" s="667">
        <v>0</v>
      </c>
      <c r="AK19" s="658"/>
      <c r="AL19" s="659"/>
      <c r="AM19" s="660"/>
      <c r="AN19" s="661"/>
      <c r="AO19" s="662"/>
    </row>
    <row r="20" spans="3:42" s="663" customFormat="1" ht="30" customHeight="1" x14ac:dyDescent="0.35">
      <c r="C20" s="644"/>
      <c r="D20" s="695" t="s">
        <v>211</v>
      </c>
      <c r="E20" s="687"/>
      <c r="F20" s="686" t="s">
        <v>212</v>
      </c>
      <c r="G20" s="686" t="s">
        <v>213</v>
      </c>
      <c r="H20" s="688"/>
      <c r="I20" s="649" t="s">
        <v>73</v>
      </c>
      <c r="J20" s="689"/>
      <c r="K20" s="655" t="s">
        <v>113</v>
      </c>
      <c r="L20" s="655">
        <v>271</v>
      </c>
      <c r="M20" s="655" t="s">
        <v>208</v>
      </c>
      <c r="N20" s="689" t="s">
        <v>114</v>
      </c>
      <c r="O20" s="655" t="s">
        <v>214</v>
      </c>
      <c r="P20" s="690">
        <v>44658</v>
      </c>
      <c r="Q20" s="689" t="s">
        <v>75</v>
      </c>
      <c r="R20" s="689">
        <v>4</v>
      </c>
      <c r="S20" s="689">
        <v>4</v>
      </c>
      <c r="T20" s="689">
        <v>0</v>
      </c>
      <c r="U20" s="689">
        <v>0</v>
      </c>
      <c r="V20" s="689"/>
      <c r="W20" s="689">
        <v>4</v>
      </c>
      <c r="X20" s="655">
        <v>0</v>
      </c>
      <c r="Y20" s="656">
        <f>R20-X20</f>
        <v>4</v>
      </c>
      <c r="Z20" s="689">
        <v>0</v>
      </c>
      <c r="AA20" s="689">
        <v>0</v>
      </c>
      <c r="AB20" s="689">
        <v>4</v>
      </c>
      <c r="AC20" s="689">
        <v>0</v>
      </c>
      <c r="AD20" s="689">
        <v>0</v>
      </c>
      <c r="AE20" s="655">
        <v>0</v>
      </c>
      <c r="AF20" s="689">
        <v>0</v>
      </c>
      <c r="AG20" s="689">
        <v>0</v>
      </c>
      <c r="AH20" s="656">
        <v>0</v>
      </c>
      <c r="AI20" s="657">
        <v>0</v>
      </c>
      <c r="AJ20" s="657">
        <v>0</v>
      </c>
      <c r="AK20" s="658"/>
      <c r="AL20" s="659"/>
      <c r="AM20" s="660"/>
      <c r="AN20" s="661"/>
      <c r="AO20" s="662"/>
    </row>
    <row r="21" spans="3:42" s="663" customFormat="1" ht="30" customHeight="1" x14ac:dyDescent="0.35">
      <c r="C21" s="644"/>
      <c r="D21" s="695" t="s">
        <v>215</v>
      </c>
      <c r="E21" s="687"/>
      <c r="F21" s="686" t="s">
        <v>216</v>
      </c>
      <c r="G21" s="686" t="s">
        <v>217</v>
      </c>
      <c r="H21" s="688"/>
      <c r="I21" s="649" t="s">
        <v>73</v>
      </c>
      <c r="J21" s="689"/>
      <c r="K21" s="655" t="s">
        <v>113</v>
      </c>
      <c r="L21" s="655">
        <v>271</v>
      </c>
      <c r="M21" s="655" t="s">
        <v>208</v>
      </c>
      <c r="N21" s="689" t="s">
        <v>114</v>
      </c>
      <c r="O21" s="655" t="s">
        <v>218</v>
      </c>
      <c r="P21" s="690">
        <v>44917</v>
      </c>
      <c r="Q21" s="689" t="s">
        <v>75</v>
      </c>
      <c r="R21" s="689">
        <v>6</v>
      </c>
      <c r="S21" s="689">
        <v>0</v>
      </c>
      <c r="T21" s="689">
        <v>6</v>
      </c>
      <c r="U21" s="689">
        <v>0</v>
      </c>
      <c r="V21" s="689"/>
      <c r="W21" s="689">
        <v>6</v>
      </c>
      <c r="X21" s="655">
        <v>0</v>
      </c>
      <c r="Y21" s="656">
        <f>R21-X21</f>
        <v>6</v>
      </c>
      <c r="Z21" s="689">
        <v>0</v>
      </c>
      <c r="AA21" s="689">
        <v>0</v>
      </c>
      <c r="AB21" s="689">
        <v>6</v>
      </c>
      <c r="AC21" s="689">
        <v>0</v>
      </c>
      <c r="AD21" s="689">
        <v>0</v>
      </c>
      <c r="AE21" s="655">
        <v>0</v>
      </c>
      <c r="AF21" s="689">
        <v>0</v>
      </c>
      <c r="AG21" s="689">
        <v>0</v>
      </c>
      <c r="AH21" s="656">
        <v>0</v>
      </c>
      <c r="AI21" s="657">
        <v>0</v>
      </c>
      <c r="AJ21" s="657">
        <v>0</v>
      </c>
      <c r="AK21" s="658"/>
      <c r="AL21" s="659"/>
      <c r="AM21" s="660"/>
      <c r="AN21" s="661"/>
      <c r="AO21" s="662"/>
    </row>
    <row r="22" spans="3:42" s="663" customFormat="1" ht="108.5" x14ac:dyDescent="0.35">
      <c r="D22" s="695" t="s">
        <v>264</v>
      </c>
      <c r="E22" s="687" t="s">
        <v>220</v>
      </c>
      <c r="F22" s="686" t="s">
        <v>229</v>
      </c>
      <c r="G22" s="686" t="s">
        <v>228</v>
      </c>
      <c r="H22" s="696"/>
      <c r="I22" s="649"/>
      <c r="J22" s="649" t="s">
        <v>73</v>
      </c>
      <c r="K22" s="655"/>
      <c r="L22" s="655"/>
      <c r="M22" s="674"/>
      <c r="N22" s="689" t="s">
        <v>223</v>
      </c>
      <c r="O22" s="674" t="s">
        <v>224</v>
      </c>
      <c r="P22" s="697" t="s">
        <v>225</v>
      </c>
      <c r="Q22" s="689" t="s">
        <v>75</v>
      </c>
      <c r="R22" s="689">
        <v>36</v>
      </c>
      <c r="S22" s="689">
        <v>36</v>
      </c>
      <c r="T22" s="689"/>
      <c r="U22" s="689">
        <v>0</v>
      </c>
      <c r="V22" s="689"/>
      <c r="W22" s="689">
        <v>36</v>
      </c>
      <c r="X22" s="655">
        <v>0</v>
      </c>
      <c r="Y22" s="656">
        <f t="shared" ref="Y22:Y23" si="2">R22-X22</f>
        <v>36</v>
      </c>
      <c r="Z22" s="689">
        <v>0</v>
      </c>
      <c r="AA22" s="689">
        <v>0</v>
      </c>
      <c r="AB22" s="689">
        <v>18</v>
      </c>
      <c r="AC22" s="689">
        <v>18</v>
      </c>
      <c r="AD22" s="689">
        <v>0</v>
      </c>
      <c r="AE22" s="655">
        <v>0</v>
      </c>
      <c r="AF22" s="689">
        <v>0</v>
      </c>
      <c r="AG22" s="689">
        <v>0</v>
      </c>
      <c r="AH22" s="656">
        <v>0</v>
      </c>
      <c r="AI22" s="657">
        <v>0</v>
      </c>
      <c r="AJ22" s="657">
        <v>0</v>
      </c>
      <c r="AK22" s="658"/>
      <c r="AL22" s="659"/>
      <c r="AM22" s="660"/>
      <c r="AN22" s="661"/>
      <c r="AO22" s="662"/>
    </row>
    <row r="23" spans="3:42" s="663" customFormat="1" ht="108.5" x14ac:dyDescent="0.35">
      <c r="D23" s="695" t="s">
        <v>1515</v>
      </c>
      <c r="E23" s="687" t="s">
        <v>220</v>
      </c>
      <c r="F23" s="686" t="s">
        <v>230</v>
      </c>
      <c r="G23" s="686" t="s">
        <v>228</v>
      </c>
      <c r="H23" s="696"/>
      <c r="I23" s="649"/>
      <c r="J23" s="649" t="s">
        <v>73</v>
      </c>
      <c r="K23" s="655"/>
      <c r="L23" s="655"/>
      <c r="M23" s="674"/>
      <c r="N23" s="689" t="s">
        <v>223</v>
      </c>
      <c r="O23" s="674" t="s">
        <v>224</v>
      </c>
      <c r="P23" s="697" t="s">
        <v>225</v>
      </c>
      <c r="Q23" s="689" t="s">
        <v>75</v>
      </c>
      <c r="R23" s="689">
        <v>51</v>
      </c>
      <c r="S23" s="689"/>
      <c r="T23" s="689"/>
      <c r="U23" s="689">
        <v>51</v>
      </c>
      <c r="V23" s="689"/>
      <c r="W23" s="689">
        <v>0</v>
      </c>
      <c r="X23" s="655">
        <v>0</v>
      </c>
      <c r="Y23" s="656">
        <f t="shared" si="2"/>
        <v>51</v>
      </c>
      <c r="Z23" s="693">
        <v>0</v>
      </c>
      <c r="AA23" s="693">
        <v>0</v>
      </c>
      <c r="AB23" s="693">
        <v>0</v>
      </c>
      <c r="AC23" s="693">
        <v>42</v>
      </c>
      <c r="AD23" s="693">
        <v>9</v>
      </c>
      <c r="AE23" s="665">
        <v>0</v>
      </c>
      <c r="AF23" s="693">
        <v>0</v>
      </c>
      <c r="AG23" s="693">
        <v>0</v>
      </c>
      <c r="AH23" s="666">
        <v>0</v>
      </c>
      <c r="AI23" s="667">
        <v>0</v>
      </c>
      <c r="AJ23" s="667">
        <v>0</v>
      </c>
      <c r="AK23" s="658"/>
      <c r="AL23" s="659"/>
      <c r="AM23" s="660"/>
      <c r="AN23" s="661"/>
      <c r="AO23" s="662"/>
    </row>
    <row r="24" spans="3:42" s="663" customFormat="1" ht="108.5" x14ac:dyDescent="0.35">
      <c r="D24" s="695" t="s">
        <v>1516</v>
      </c>
      <c r="E24" s="687" t="s">
        <v>220</v>
      </c>
      <c r="F24" s="686" t="s">
        <v>231</v>
      </c>
      <c r="G24" s="686" t="s">
        <v>228</v>
      </c>
      <c r="H24" s="696"/>
      <c r="I24" s="649"/>
      <c r="J24" s="649" t="s">
        <v>73</v>
      </c>
      <c r="K24" s="655"/>
      <c r="L24" s="655"/>
      <c r="M24" s="674"/>
      <c r="N24" s="689" t="s">
        <v>223</v>
      </c>
      <c r="O24" s="674" t="s">
        <v>224</v>
      </c>
      <c r="P24" s="697" t="s">
        <v>225</v>
      </c>
      <c r="Q24" s="689" t="s">
        <v>75</v>
      </c>
      <c r="R24" s="689">
        <v>44</v>
      </c>
      <c r="S24" s="689">
        <v>44</v>
      </c>
      <c r="T24" s="689">
        <v>0</v>
      </c>
      <c r="U24" s="689">
        <v>44</v>
      </c>
      <c r="V24" s="689"/>
      <c r="W24" s="689">
        <v>0</v>
      </c>
      <c r="X24" s="655">
        <v>0</v>
      </c>
      <c r="Y24" s="656">
        <v>44</v>
      </c>
      <c r="Z24" s="693">
        <v>0</v>
      </c>
      <c r="AA24" s="693">
        <v>0</v>
      </c>
      <c r="AB24" s="693">
        <v>0</v>
      </c>
      <c r="AC24" s="693">
        <v>0</v>
      </c>
      <c r="AD24" s="693">
        <v>30</v>
      </c>
      <c r="AE24" s="665">
        <v>14</v>
      </c>
      <c r="AF24" s="693">
        <v>0</v>
      </c>
      <c r="AG24" s="693">
        <v>0</v>
      </c>
      <c r="AH24" s="666">
        <v>0</v>
      </c>
      <c r="AI24" s="667">
        <v>0</v>
      </c>
      <c r="AJ24" s="667">
        <v>0</v>
      </c>
      <c r="AK24" s="658"/>
      <c r="AL24" s="659"/>
      <c r="AM24" s="660"/>
      <c r="AN24" s="661"/>
      <c r="AO24" s="662"/>
    </row>
    <row r="25" spans="3:42" s="663" customFormat="1" ht="108.5" x14ac:dyDescent="0.35">
      <c r="D25" s="695" t="s">
        <v>1517</v>
      </c>
      <c r="E25" s="687" t="s">
        <v>220</v>
      </c>
      <c r="F25" s="686" t="s">
        <v>232</v>
      </c>
      <c r="G25" s="686" t="s">
        <v>233</v>
      </c>
      <c r="H25" s="696"/>
      <c r="I25" s="649"/>
      <c r="J25" s="649" t="s">
        <v>73</v>
      </c>
      <c r="K25" s="655"/>
      <c r="L25" s="655"/>
      <c r="M25" s="674"/>
      <c r="N25" s="689" t="s">
        <v>223</v>
      </c>
      <c r="O25" s="674" t="s">
        <v>224</v>
      </c>
      <c r="P25" s="697" t="s">
        <v>225</v>
      </c>
      <c r="Q25" s="689" t="s">
        <v>75</v>
      </c>
      <c r="R25" s="689">
        <v>50</v>
      </c>
      <c r="S25" s="689"/>
      <c r="T25" s="689"/>
      <c r="U25" s="689">
        <v>50</v>
      </c>
      <c r="V25" s="689"/>
      <c r="W25" s="689">
        <v>0</v>
      </c>
      <c r="X25" s="655">
        <v>0</v>
      </c>
      <c r="Y25" s="656">
        <v>50</v>
      </c>
      <c r="Z25" s="693">
        <v>0</v>
      </c>
      <c r="AA25" s="693">
        <v>0</v>
      </c>
      <c r="AB25" s="693">
        <v>0</v>
      </c>
      <c r="AC25" s="693">
        <v>0</v>
      </c>
      <c r="AD25" s="693">
        <v>0</v>
      </c>
      <c r="AE25" s="665">
        <v>30</v>
      </c>
      <c r="AF25" s="693">
        <v>20</v>
      </c>
      <c r="AG25" s="693">
        <v>0</v>
      </c>
      <c r="AH25" s="666">
        <v>0</v>
      </c>
      <c r="AI25" s="667">
        <v>0</v>
      </c>
      <c r="AJ25" s="667">
        <v>0</v>
      </c>
      <c r="AK25" s="658"/>
      <c r="AL25" s="659"/>
      <c r="AM25" s="660"/>
      <c r="AN25" s="661"/>
      <c r="AO25" s="662"/>
    </row>
    <row r="26" spans="3:42" s="663" customFormat="1" ht="93" x14ac:dyDescent="0.35">
      <c r="D26" s="695" t="s">
        <v>239</v>
      </c>
      <c r="E26" s="687" t="s">
        <v>220</v>
      </c>
      <c r="F26" s="686" t="s">
        <v>234</v>
      </c>
      <c r="G26" s="686" t="s">
        <v>235</v>
      </c>
      <c r="H26" s="696"/>
      <c r="I26" s="698"/>
      <c r="J26" s="649" t="s">
        <v>73</v>
      </c>
      <c r="K26" s="655"/>
      <c r="L26" s="655"/>
      <c r="M26" s="674"/>
      <c r="N26" s="689" t="s">
        <v>223</v>
      </c>
      <c r="O26" s="674" t="s">
        <v>236</v>
      </c>
      <c r="P26" s="697" t="s">
        <v>237</v>
      </c>
      <c r="Q26" s="689" t="s">
        <v>75</v>
      </c>
      <c r="R26" s="689">
        <v>66</v>
      </c>
      <c r="S26" s="689">
        <v>66</v>
      </c>
      <c r="T26" s="689">
        <v>0</v>
      </c>
      <c r="U26" s="689"/>
      <c r="V26" s="689"/>
      <c r="W26" s="689">
        <v>66</v>
      </c>
      <c r="X26" s="655">
        <v>0</v>
      </c>
      <c r="Y26" s="656">
        <v>66</v>
      </c>
      <c r="Z26" s="689">
        <v>0</v>
      </c>
      <c r="AA26" s="689">
        <v>12</v>
      </c>
      <c r="AB26" s="689">
        <v>27</v>
      </c>
      <c r="AC26" s="689">
        <v>24</v>
      </c>
      <c r="AD26" s="689">
        <v>3</v>
      </c>
      <c r="AE26" s="655">
        <v>0</v>
      </c>
      <c r="AF26" s="689">
        <v>0</v>
      </c>
      <c r="AG26" s="689">
        <v>0</v>
      </c>
      <c r="AH26" s="656">
        <v>0</v>
      </c>
      <c r="AI26" s="657">
        <v>0</v>
      </c>
      <c r="AJ26" s="657">
        <v>0</v>
      </c>
      <c r="AK26" s="658"/>
      <c r="AL26" s="659"/>
      <c r="AM26" s="660"/>
      <c r="AN26" s="661"/>
      <c r="AO26" s="662"/>
    </row>
    <row r="27" spans="3:42" s="663" customFormat="1" ht="93" x14ac:dyDescent="0.35">
      <c r="D27" s="695" t="s">
        <v>241</v>
      </c>
      <c r="E27" s="687" t="s">
        <v>220</v>
      </c>
      <c r="F27" s="686" t="s">
        <v>238</v>
      </c>
      <c r="G27" s="686" t="s">
        <v>228</v>
      </c>
      <c r="H27" s="696"/>
      <c r="I27" s="698"/>
      <c r="J27" s="649" t="s">
        <v>73</v>
      </c>
      <c r="K27" s="655"/>
      <c r="L27" s="655"/>
      <c r="M27" s="674"/>
      <c r="N27" s="689" t="s">
        <v>223</v>
      </c>
      <c r="O27" s="674" t="s">
        <v>236</v>
      </c>
      <c r="P27" s="697" t="s">
        <v>237</v>
      </c>
      <c r="Q27" s="689" t="s">
        <v>75</v>
      </c>
      <c r="R27" s="689">
        <v>33</v>
      </c>
      <c r="S27" s="689">
        <v>0</v>
      </c>
      <c r="T27" s="689">
        <v>33</v>
      </c>
      <c r="U27" s="689"/>
      <c r="V27" s="689"/>
      <c r="W27" s="689">
        <v>33</v>
      </c>
      <c r="X27" s="655">
        <v>0</v>
      </c>
      <c r="Y27" s="656">
        <v>33</v>
      </c>
      <c r="Z27" s="689">
        <v>0</v>
      </c>
      <c r="AA27" s="689">
        <v>0</v>
      </c>
      <c r="AB27" s="689">
        <v>0</v>
      </c>
      <c r="AC27" s="689">
        <v>11</v>
      </c>
      <c r="AD27" s="689">
        <v>22</v>
      </c>
      <c r="AE27" s="655">
        <v>0</v>
      </c>
      <c r="AF27" s="689">
        <v>0</v>
      </c>
      <c r="AG27" s="689">
        <v>0</v>
      </c>
      <c r="AH27" s="656">
        <v>0</v>
      </c>
      <c r="AI27" s="657">
        <v>0</v>
      </c>
      <c r="AJ27" s="657">
        <v>0</v>
      </c>
      <c r="AK27" s="658"/>
      <c r="AL27" s="659"/>
      <c r="AM27" s="660"/>
      <c r="AN27" s="661"/>
      <c r="AO27" s="662"/>
    </row>
    <row r="28" spans="3:42" s="663" customFormat="1" ht="93" x14ac:dyDescent="0.35">
      <c r="D28" s="695" t="s">
        <v>243</v>
      </c>
      <c r="E28" s="687" t="s">
        <v>220</v>
      </c>
      <c r="F28" s="686" t="s">
        <v>240</v>
      </c>
      <c r="G28" s="686" t="s">
        <v>235</v>
      </c>
      <c r="H28" s="696"/>
      <c r="I28" s="698"/>
      <c r="J28" s="649" t="s">
        <v>73</v>
      </c>
      <c r="K28" s="655"/>
      <c r="L28" s="655"/>
      <c r="M28" s="674"/>
      <c r="N28" s="689" t="s">
        <v>223</v>
      </c>
      <c r="O28" s="674" t="s">
        <v>236</v>
      </c>
      <c r="P28" s="697" t="s">
        <v>237</v>
      </c>
      <c r="Q28" s="689" t="s">
        <v>75</v>
      </c>
      <c r="R28" s="689">
        <v>39</v>
      </c>
      <c r="S28" s="689">
        <v>39</v>
      </c>
      <c r="T28" s="689">
        <v>0</v>
      </c>
      <c r="U28" s="689"/>
      <c r="V28" s="689"/>
      <c r="W28" s="689">
        <v>39</v>
      </c>
      <c r="X28" s="655">
        <v>0</v>
      </c>
      <c r="Y28" s="656">
        <v>39</v>
      </c>
      <c r="Z28" s="689">
        <v>0</v>
      </c>
      <c r="AA28" s="689">
        <v>0</v>
      </c>
      <c r="AB28" s="689">
        <v>0</v>
      </c>
      <c r="AC28" s="689">
        <v>10</v>
      </c>
      <c r="AD28" s="689">
        <v>24</v>
      </c>
      <c r="AE28" s="655">
        <v>5</v>
      </c>
      <c r="AF28" s="689">
        <v>0</v>
      </c>
      <c r="AG28" s="689">
        <v>0</v>
      </c>
      <c r="AH28" s="656">
        <v>0</v>
      </c>
      <c r="AI28" s="657">
        <v>0</v>
      </c>
      <c r="AJ28" s="657">
        <v>0</v>
      </c>
      <c r="AK28" s="658"/>
      <c r="AL28" s="659"/>
      <c r="AM28" s="660"/>
      <c r="AN28" s="661"/>
      <c r="AO28" s="662"/>
    </row>
    <row r="29" spans="3:42" s="663" customFormat="1" ht="93" x14ac:dyDescent="0.35">
      <c r="D29" s="695" t="s">
        <v>245</v>
      </c>
      <c r="E29" s="687" t="s">
        <v>220</v>
      </c>
      <c r="F29" s="686" t="s">
        <v>242</v>
      </c>
      <c r="G29" s="686" t="s">
        <v>228</v>
      </c>
      <c r="H29" s="699"/>
      <c r="I29" s="698"/>
      <c r="J29" s="649" t="s">
        <v>73</v>
      </c>
      <c r="K29" s="655"/>
      <c r="L29" s="655"/>
      <c r="M29" s="674"/>
      <c r="N29" s="689" t="s">
        <v>223</v>
      </c>
      <c r="O29" s="674" t="s">
        <v>236</v>
      </c>
      <c r="P29" s="697" t="s">
        <v>237</v>
      </c>
      <c r="Q29" s="689" t="s">
        <v>75</v>
      </c>
      <c r="R29" s="689">
        <v>29</v>
      </c>
      <c r="S29" s="689"/>
      <c r="T29" s="689"/>
      <c r="U29" s="689"/>
      <c r="V29" s="689"/>
      <c r="W29" s="689">
        <v>29</v>
      </c>
      <c r="X29" s="655">
        <v>0</v>
      </c>
      <c r="Y29" s="656">
        <v>29</v>
      </c>
      <c r="Z29" s="689">
        <v>0</v>
      </c>
      <c r="AA29" s="689">
        <v>0</v>
      </c>
      <c r="AB29" s="689">
        <v>0</v>
      </c>
      <c r="AC29" s="689">
        <v>0</v>
      </c>
      <c r="AD29" s="689">
        <v>24</v>
      </c>
      <c r="AE29" s="655">
        <v>5</v>
      </c>
      <c r="AF29" s="689">
        <v>0</v>
      </c>
      <c r="AG29" s="689">
        <v>0</v>
      </c>
      <c r="AH29" s="656">
        <v>0</v>
      </c>
      <c r="AI29" s="657">
        <v>0</v>
      </c>
      <c r="AJ29" s="657">
        <v>0</v>
      </c>
      <c r="AK29" s="658"/>
      <c r="AL29" s="659"/>
      <c r="AM29" s="660"/>
      <c r="AN29" s="661"/>
      <c r="AO29" s="662"/>
    </row>
    <row r="30" spans="3:42" s="663" customFormat="1" ht="93" x14ac:dyDescent="0.35">
      <c r="D30" s="695" t="s">
        <v>247</v>
      </c>
      <c r="E30" s="687" t="s">
        <v>220</v>
      </c>
      <c r="F30" s="686" t="s">
        <v>244</v>
      </c>
      <c r="G30" s="686" t="s">
        <v>228</v>
      </c>
      <c r="H30" s="696"/>
      <c r="I30" s="698"/>
      <c r="J30" s="649" t="s">
        <v>73</v>
      </c>
      <c r="K30" s="655"/>
      <c r="L30" s="655"/>
      <c r="M30" s="674"/>
      <c r="N30" s="689" t="s">
        <v>223</v>
      </c>
      <c r="O30" s="674" t="s">
        <v>236</v>
      </c>
      <c r="P30" s="697" t="s">
        <v>237</v>
      </c>
      <c r="Q30" s="689" t="s">
        <v>75</v>
      </c>
      <c r="R30" s="689">
        <v>30</v>
      </c>
      <c r="S30" s="689">
        <v>30</v>
      </c>
      <c r="T30" s="689">
        <v>0</v>
      </c>
      <c r="U30" s="689"/>
      <c r="V30" s="689"/>
      <c r="W30" s="689">
        <v>30</v>
      </c>
      <c r="X30" s="655">
        <v>0</v>
      </c>
      <c r="Y30" s="656">
        <v>30</v>
      </c>
      <c r="Z30" s="689">
        <v>0</v>
      </c>
      <c r="AA30" s="689">
        <v>0</v>
      </c>
      <c r="AB30" s="689">
        <v>0</v>
      </c>
      <c r="AC30" s="689">
        <v>0</v>
      </c>
      <c r="AD30" s="689">
        <v>24</v>
      </c>
      <c r="AE30" s="655">
        <v>6</v>
      </c>
      <c r="AF30" s="689">
        <v>0</v>
      </c>
      <c r="AG30" s="689">
        <v>0</v>
      </c>
      <c r="AH30" s="656">
        <v>0</v>
      </c>
      <c r="AI30" s="657">
        <v>0</v>
      </c>
      <c r="AJ30" s="657">
        <v>0</v>
      </c>
      <c r="AK30" s="658"/>
      <c r="AL30" s="659"/>
      <c r="AM30" s="660"/>
      <c r="AN30" s="661"/>
      <c r="AO30" s="662"/>
    </row>
    <row r="31" spans="3:42" s="663" customFormat="1" ht="93" x14ac:dyDescent="0.35">
      <c r="D31" s="695" t="s">
        <v>249</v>
      </c>
      <c r="E31" s="687" t="s">
        <v>220</v>
      </c>
      <c r="F31" s="686" t="s">
        <v>246</v>
      </c>
      <c r="G31" s="686" t="s">
        <v>228</v>
      </c>
      <c r="H31" s="696"/>
      <c r="I31" s="698"/>
      <c r="J31" s="649" t="s">
        <v>73</v>
      </c>
      <c r="K31" s="655"/>
      <c r="L31" s="655"/>
      <c r="M31" s="674"/>
      <c r="N31" s="689" t="s">
        <v>223</v>
      </c>
      <c r="O31" s="674" t="s">
        <v>236</v>
      </c>
      <c r="P31" s="697" t="s">
        <v>237</v>
      </c>
      <c r="Q31" s="689" t="s">
        <v>75</v>
      </c>
      <c r="R31" s="689">
        <v>72</v>
      </c>
      <c r="S31" s="689"/>
      <c r="T31" s="689"/>
      <c r="U31" s="689"/>
      <c r="V31" s="689"/>
      <c r="W31" s="689">
        <v>72</v>
      </c>
      <c r="X31" s="655">
        <v>0</v>
      </c>
      <c r="Y31" s="656">
        <v>72</v>
      </c>
      <c r="Z31" s="689">
        <v>0</v>
      </c>
      <c r="AA31" s="689">
        <v>0</v>
      </c>
      <c r="AB31" s="689">
        <v>0</v>
      </c>
      <c r="AC31" s="689">
        <v>13</v>
      </c>
      <c r="AD31" s="689">
        <v>30</v>
      </c>
      <c r="AE31" s="655">
        <v>29</v>
      </c>
      <c r="AF31" s="689">
        <v>0</v>
      </c>
      <c r="AG31" s="689">
        <v>0</v>
      </c>
      <c r="AH31" s="656">
        <v>0</v>
      </c>
      <c r="AI31" s="657">
        <v>0</v>
      </c>
      <c r="AJ31" s="657">
        <v>0</v>
      </c>
      <c r="AK31" s="658"/>
      <c r="AL31" s="659"/>
      <c r="AM31" s="660"/>
      <c r="AN31" s="661"/>
      <c r="AO31" s="662"/>
    </row>
    <row r="32" spans="3:42" s="663" customFormat="1" ht="93" x14ac:dyDescent="0.35">
      <c r="D32" s="695" t="s">
        <v>251</v>
      </c>
      <c r="E32" s="687" t="s">
        <v>220</v>
      </c>
      <c r="F32" s="686" t="s">
        <v>248</v>
      </c>
      <c r="G32" s="686" t="s">
        <v>228</v>
      </c>
      <c r="H32" s="696"/>
      <c r="I32" s="698"/>
      <c r="J32" s="649" t="s">
        <v>73</v>
      </c>
      <c r="K32" s="655"/>
      <c r="L32" s="655"/>
      <c r="M32" s="674"/>
      <c r="N32" s="689" t="s">
        <v>223</v>
      </c>
      <c r="O32" s="674" t="s">
        <v>236</v>
      </c>
      <c r="P32" s="697" t="s">
        <v>237</v>
      </c>
      <c r="Q32" s="689" t="s">
        <v>75</v>
      </c>
      <c r="R32" s="689">
        <v>134</v>
      </c>
      <c r="S32" s="689">
        <v>134</v>
      </c>
      <c r="T32" s="689">
        <v>0</v>
      </c>
      <c r="U32" s="689">
        <v>54</v>
      </c>
      <c r="V32" s="689"/>
      <c r="W32" s="689">
        <v>80</v>
      </c>
      <c r="X32" s="655">
        <v>0</v>
      </c>
      <c r="Y32" s="656">
        <v>134</v>
      </c>
      <c r="Z32" s="689">
        <v>0</v>
      </c>
      <c r="AA32" s="689">
        <v>0</v>
      </c>
      <c r="AB32" s="689">
        <v>0</v>
      </c>
      <c r="AC32" s="689">
        <v>17</v>
      </c>
      <c r="AD32" s="689">
        <v>36</v>
      </c>
      <c r="AE32" s="655">
        <v>36</v>
      </c>
      <c r="AF32" s="689">
        <v>36</v>
      </c>
      <c r="AG32" s="689">
        <v>9</v>
      </c>
      <c r="AH32" s="656">
        <v>0</v>
      </c>
      <c r="AI32" s="657">
        <v>0</v>
      </c>
      <c r="AJ32" s="657">
        <v>0</v>
      </c>
      <c r="AK32" s="658"/>
      <c r="AL32" s="659"/>
      <c r="AM32" s="660"/>
      <c r="AN32" s="661"/>
      <c r="AO32" s="662"/>
    </row>
    <row r="33" spans="2:95" s="663" customFormat="1" ht="93" x14ac:dyDescent="0.35">
      <c r="D33" s="695" t="s">
        <v>253</v>
      </c>
      <c r="E33" s="687" t="s">
        <v>220</v>
      </c>
      <c r="F33" s="686" t="s">
        <v>250</v>
      </c>
      <c r="G33" s="686" t="s">
        <v>228</v>
      </c>
      <c r="H33" s="696"/>
      <c r="I33" s="698"/>
      <c r="J33" s="649" t="s">
        <v>73</v>
      </c>
      <c r="K33" s="655"/>
      <c r="L33" s="655"/>
      <c r="M33" s="674"/>
      <c r="N33" s="689" t="s">
        <v>223</v>
      </c>
      <c r="O33" s="674" t="s">
        <v>236</v>
      </c>
      <c r="P33" s="697" t="s">
        <v>237</v>
      </c>
      <c r="Q33" s="689" t="s">
        <v>75</v>
      </c>
      <c r="R33" s="689">
        <v>40</v>
      </c>
      <c r="S33" s="689">
        <v>40</v>
      </c>
      <c r="T33" s="689">
        <v>0</v>
      </c>
      <c r="U33" s="689"/>
      <c r="V33" s="689"/>
      <c r="W33" s="689">
        <v>40</v>
      </c>
      <c r="X33" s="655">
        <v>0</v>
      </c>
      <c r="Y33" s="656">
        <v>40</v>
      </c>
      <c r="Z33" s="689">
        <v>0</v>
      </c>
      <c r="AA33" s="689">
        <v>0</v>
      </c>
      <c r="AB33" s="689">
        <v>0</v>
      </c>
      <c r="AC33" s="689">
        <v>0</v>
      </c>
      <c r="AD33" s="689">
        <v>40</v>
      </c>
      <c r="AE33" s="655">
        <v>0</v>
      </c>
      <c r="AF33" s="689">
        <v>0</v>
      </c>
      <c r="AG33" s="689">
        <v>0</v>
      </c>
      <c r="AH33" s="656">
        <v>0</v>
      </c>
      <c r="AI33" s="657">
        <v>0</v>
      </c>
      <c r="AJ33" s="657">
        <v>0</v>
      </c>
      <c r="AK33" s="658"/>
      <c r="AL33" s="659"/>
      <c r="AM33" s="660"/>
      <c r="AN33" s="661"/>
      <c r="AO33" s="662"/>
    </row>
    <row r="34" spans="2:95" s="663" customFormat="1" ht="93" x14ac:dyDescent="0.35">
      <c r="D34" s="695" t="s">
        <v>255</v>
      </c>
      <c r="E34" s="687" t="s">
        <v>220</v>
      </c>
      <c r="F34" s="686" t="s">
        <v>252</v>
      </c>
      <c r="G34" s="686" t="s">
        <v>228</v>
      </c>
      <c r="H34" s="696"/>
      <c r="I34" s="698"/>
      <c r="J34" s="649" t="s">
        <v>73</v>
      </c>
      <c r="K34" s="655"/>
      <c r="L34" s="655"/>
      <c r="M34" s="674"/>
      <c r="N34" s="689" t="s">
        <v>223</v>
      </c>
      <c r="O34" s="674" t="s">
        <v>236</v>
      </c>
      <c r="P34" s="697" t="s">
        <v>237</v>
      </c>
      <c r="Q34" s="689" t="s">
        <v>75</v>
      </c>
      <c r="R34" s="689">
        <v>24</v>
      </c>
      <c r="S34" s="689">
        <v>0</v>
      </c>
      <c r="T34" s="689">
        <v>24</v>
      </c>
      <c r="U34" s="689"/>
      <c r="V34" s="689"/>
      <c r="W34" s="689">
        <v>24</v>
      </c>
      <c r="X34" s="655">
        <v>0</v>
      </c>
      <c r="Y34" s="656">
        <v>24</v>
      </c>
      <c r="Z34" s="689">
        <v>0</v>
      </c>
      <c r="AA34" s="689">
        <v>0</v>
      </c>
      <c r="AB34" s="689">
        <v>0</v>
      </c>
      <c r="AC34" s="689">
        <v>0</v>
      </c>
      <c r="AD34" s="689">
        <v>12</v>
      </c>
      <c r="AE34" s="655">
        <v>12</v>
      </c>
      <c r="AF34" s="689">
        <v>0</v>
      </c>
      <c r="AG34" s="689">
        <v>0</v>
      </c>
      <c r="AH34" s="656">
        <v>0</v>
      </c>
      <c r="AI34" s="657">
        <v>0</v>
      </c>
      <c r="AJ34" s="657">
        <v>0</v>
      </c>
      <c r="AK34" s="658"/>
      <c r="AL34" s="659"/>
      <c r="AM34" s="660"/>
      <c r="AN34" s="661"/>
      <c r="AO34" s="662"/>
    </row>
    <row r="35" spans="2:95" s="663" customFormat="1" ht="93" x14ac:dyDescent="0.35">
      <c r="D35" s="695" t="s">
        <v>260</v>
      </c>
      <c r="E35" s="687" t="s">
        <v>220</v>
      </c>
      <c r="F35" s="686" t="s">
        <v>254</v>
      </c>
      <c r="G35" s="686" t="s">
        <v>228</v>
      </c>
      <c r="H35" s="696"/>
      <c r="I35" s="698"/>
      <c r="J35" s="649" t="s">
        <v>73</v>
      </c>
      <c r="K35" s="655"/>
      <c r="L35" s="655"/>
      <c r="M35" s="674"/>
      <c r="N35" s="689" t="s">
        <v>223</v>
      </c>
      <c r="O35" s="674" t="s">
        <v>236</v>
      </c>
      <c r="P35" s="697" t="s">
        <v>237</v>
      </c>
      <c r="Q35" s="689" t="s">
        <v>75</v>
      </c>
      <c r="R35" s="689">
        <v>10</v>
      </c>
      <c r="S35" s="689">
        <v>0</v>
      </c>
      <c r="T35" s="689">
        <v>10</v>
      </c>
      <c r="U35" s="689"/>
      <c r="V35" s="689"/>
      <c r="W35" s="689">
        <v>10</v>
      </c>
      <c r="X35" s="655">
        <v>0</v>
      </c>
      <c r="Y35" s="656">
        <v>10</v>
      </c>
      <c r="Z35" s="689">
        <v>0</v>
      </c>
      <c r="AA35" s="689">
        <v>0</v>
      </c>
      <c r="AB35" s="689">
        <v>0</v>
      </c>
      <c r="AC35" s="689">
        <v>0</v>
      </c>
      <c r="AD35" s="689">
        <v>0</v>
      </c>
      <c r="AE35" s="655">
        <v>0</v>
      </c>
      <c r="AF35" s="689">
        <v>10</v>
      </c>
      <c r="AG35" s="689">
        <v>0</v>
      </c>
      <c r="AH35" s="656">
        <v>0</v>
      </c>
      <c r="AI35" s="657">
        <v>0</v>
      </c>
      <c r="AJ35" s="657">
        <v>0</v>
      </c>
      <c r="AK35" s="658"/>
      <c r="AL35" s="659"/>
      <c r="AM35" s="660"/>
      <c r="AN35" s="661"/>
      <c r="AO35" s="662"/>
    </row>
    <row r="36" spans="2:95" s="663" customFormat="1" ht="93" x14ac:dyDescent="0.35">
      <c r="D36" s="695" t="s">
        <v>262</v>
      </c>
      <c r="E36" s="687" t="s">
        <v>220</v>
      </c>
      <c r="F36" s="686" t="s">
        <v>256</v>
      </c>
      <c r="G36" s="686" t="s">
        <v>228</v>
      </c>
      <c r="H36" s="696"/>
      <c r="I36" s="698"/>
      <c r="J36" s="649" t="s">
        <v>73</v>
      </c>
      <c r="K36" s="655"/>
      <c r="L36" s="655"/>
      <c r="M36" s="674"/>
      <c r="N36" s="689" t="s">
        <v>223</v>
      </c>
      <c r="O36" s="674" t="s">
        <v>236</v>
      </c>
      <c r="P36" s="697" t="s">
        <v>237</v>
      </c>
      <c r="Q36" s="689" t="s">
        <v>75</v>
      </c>
      <c r="R36" s="689">
        <v>24</v>
      </c>
      <c r="S36" s="689">
        <v>0</v>
      </c>
      <c r="T36" s="689">
        <v>24</v>
      </c>
      <c r="U36" s="689"/>
      <c r="V36" s="689"/>
      <c r="W36" s="689">
        <v>24</v>
      </c>
      <c r="X36" s="655">
        <v>0</v>
      </c>
      <c r="Y36" s="656">
        <v>24</v>
      </c>
      <c r="Z36" s="689">
        <v>0</v>
      </c>
      <c r="AA36" s="689">
        <v>0</v>
      </c>
      <c r="AB36" s="689">
        <v>0</v>
      </c>
      <c r="AC36" s="689">
        <v>0</v>
      </c>
      <c r="AD36" s="689">
        <v>0</v>
      </c>
      <c r="AE36" s="655">
        <v>0</v>
      </c>
      <c r="AF36" s="689">
        <v>24</v>
      </c>
      <c r="AG36" s="689">
        <v>0</v>
      </c>
      <c r="AH36" s="656">
        <v>0</v>
      </c>
      <c r="AI36" s="657">
        <v>0</v>
      </c>
      <c r="AJ36" s="657">
        <v>0</v>
      </c>
      <c r="AK36" s="658"/>
      <c r="AL36" s="659"/>
      <c r="AM36" s="660"/>
      <c r="AN36" s="661"/>
      <c r="AO36" s="662"/>
    </row>
    <row r="37" spans="2:95" s="663" customFormat="1" ht="93" x14ac:dyDescent="0.35">
      <c r="D37" s="695" t="s">
        <v>266</v>
      </c>
      <c r="E37" s="687" t="s">
        <v>220</v>
      </c>
      <c r="F37" s="686" t="s">
        <v>257</v>
      </c>
      <c r="G37" s="686" t="s">
        <v>228</v>
      </c>
      <c r="H37" s="696"/>
      <c r="I37" s="698"/>
      <c r="J37" s="649" t="s">
        <v>73</v>
      </c>
      <c r="K37" s="655"/>
      <c r="L37" s="655"/>
      <c r="M37" s="674"/>
      <c r="N37" s="689" t="s">
        <v>223</v>
      </c>
      <c r="O37" s="674" t="s">
        <v>258</v>
      </c>
      <c r="P37" s="697" t="s">
        <v>259</v>
      </c>
      <c r="Q37" s="689" t="s">
        <v>75</v>
      </c>
      <c r="R37" s="689">
        <v>7</v>
      </c>
      <c r="S37" s="689">
        <v>0</v>
      </c>
      <c r="T37" s="689">
        <v>7</v>
      </c>
      <c r="U37" s="689"/>
      <c r="V37" s="689"/>
      <c r="W37" s="689">
        <v>7</v>
      </c>
      <c r="X37" s="655">
        <v>0</v>
      </c>
      <c r="Y37" s="656">
        <v>7</v>
      </c>
      <c r="Z37" s="689">
        <v>0</v>
      </c>
      <c r="AA37" s="689">
        <v>7</v>
      </c>
      <c r="AB37" s="689">
        <v>0</v>
      </c>
      <c r="AC37" s="689">
        <v>0</v>
      </c>
      <c r="AD37" s="689">
        <v>0</v>
      </c>
      <c r="AE37" s="655">
        <v>0</v>
      </c>
      <c r="AF37" s="689">
        <v>0</v>
      </c>
      <c r="AG37" s="689">
        <v>0</v>
      </c>
      <c r="AH37" s="656">
        <v>0</v>
      </c>
      <c r="AI37" s="657">
        <v>0</v>
      </c>
      <c r="AJ37" s="657">
        <v>0</v>
      </c>
      <c r="AK37" s="658"/>
      <c r="AL37" s="659"/>
      <c r="AM37" s="660"/>
      <c r="AN37" s="661"/>
      <c r="AO37" s="662"/>
    </row>
    <row r="38" spans="2:95" s="663" customFormat="1" ht="93" x14ac:dyDescent="0.35">
      <c r="D38" s="695" t="s">
        <v>268</v>
      </c>
      <c r="E38" s="687" t="s">
        <v>220</v>
      </c>
      <c r="F38" s="686" t="s">
        <v>261</v>
      </c>
      <c r="G38" s="686" t="s">
        <v>228</v>
      </c>
      <c r="H38" s="696"/>
      <c r="I38" s="698"/>
      <c r="J38" s="649" t="s">
        <v>73</v>
      </c>
      <c r="K38" s="655"/>
      <c r="L38" s="655"/>
      <c r="M38" s="674"/>
      <c r="N38" s="689" t="s">
        <v>223</v>
      </c>
      <c r="O38" s="674" t="s">
        <v>258</v>
      </c>
      <c r="P38" s="697" t="s">
        <v>259</v>
      </c>
      <c r="Q38" s="689" t="s">
        <v>75</v>
      </c>
      <c r="R38" s="689">
        <v>8</v>
      </c>
      <c r="S38" s="689">
        <v>0</v>
      </c>
      <c r="T38" s="689">
        <v>8</v>
      </c>
      <c r="U38" s="689"/>
      <c r="V38" s="689"/>
      <c r="W38" s="689">
        <v>8</v>
      </c>
      <c r="X38" s="655">
        <v>0</v>
      </c>
      <c r="Y38" s="656">
        <v>8</v>
      </c>
      <c r="Z38" s="689">
        <v>0</v>
      </c>
      <c r="AA38" s="689">
        <v>0</v>
      </c>
      <c r="AB38" s="689">
        <v>8</v>
      </c>
      <c r="AC38" s="689">
        <v>0</v>
      </c>
      <c r="AD38" s="689">
        <v>0</v>
      </c>
      <c r="AE38" s="655">
        <v>0</v>
      </c>
      <c r="AF38" s="689">
        <v>0</v>
      </c>
      <c r="AG38" s="689">
        <v>0</v>
      </c>
      <c r="AH38" s="656">
        <v>0</v>
      </c>
      <c r="AI38" s="657">
        <v>0</v>
      </c>
      <c r="AJ38" s="657">
        <v>0</v>
      </c>
      <c r="AK38" s="658"/>
      <c r="AL38" s="659"/>
      <c r="AM38" s="660"/>
      <c r="AN38" s="661"/>
      <c r="AO38" s="662"/>
    </row>
    <row r="39" spans="2:95" s="663" customFormat="1" ht="93" x14ac:dyDescent="0.35">
      <c r="D39" s="695" t="s">
        <v>1518</v>
      </c>
      <c r="E39" s="687" t="s">
        <v>220</v>
      </c>
      <c r="F39" s="686" t="s">
        <v>263</v>
      </c>
      <c r="G39" s="686" t="s">
        <v>228</v>
      </c>
      <c r="H39" s="696"/>
      <c r="I39" s="698"/>
      <c r="J39" s="649" t="s">
        <v>73</v>
      </c>
      <c r="K39" s="655"/>
      <c r="L39" s="655"/>
      <c r="M39" s="674"/>
      <c r="N39" s="689" t="s">
        <v>223</v>
      </c>
      <c r="O39" s="674" t="s">
        <v>258</v>
      </c>
      <c r="P39" s="697" t="s">
        <v>259</v>
      </c>
      <c r="Q39" s="689" t="s">
        <v>75</v>
      </c>
      <c r="R39" s="689">
        <v>8</v>
      </c>
      <c r="S39" s="689">
        <v>0</v>
      </c>
      <c r="T39" s="689">
        <v>8</v>
      </c>
      <c r="U39" s="689"/>
      <c r="V39" s="689"/>
      <c r="W39" s="689">
        <v>8</v>
      </c>
      <c r="X39" s="655">
        <v>0</v>
      </c>
      <c r="Y39" s="656">
        <v>8</v>
      </c>
      <c r="Z39" s="689">
        <v>0</v>
      </c>
      <c r="AA39" s="689">
        <v>0</v>
      </c>
      <c r="AB39" s="689">
        <v>8</v>
      </c>
      <c r="AC39" s="689">
        <v>0</v>
      </c>
      <c r="AD39" s="689">
        <v>0</v>
      </c>
      <c r="AE39" s="655">
        <v>0</v>
      </c>
      <c r="AF39" s="689">
        <v>0</v>
      </c>
      <c r="AG39" s="689">
        <v>0</v>
      </c>
      <c r="AH39" s="656">
        <v>0</v>
      </c>
      <c r="AI39" s="657">
        <v>0</v>
      </c>
      <c r="AJ39" s="657">
        <v>0</v>
      </c>
      <c r="AK39" s="658"/>
      <c r="AL39" s="659"/>
      <c r="AM39" s="660"/>
      <c r="AN39" s="661"/>
      <c r="AO39" s="662"/>
    </row>
    <row r="40" spans="2:95" s="663" customFormat="1" ht="93" x14ac:dyDescent="0.35">
      <c r="D40" s="695" t="s">
        <v>1519</v>
      </c>
      <c r="E40" s="687" t="s">
        <v>220</v>
      </c>
      <c r="F40" s="686" t="s">
        <v>265</v>
      </c>
      <c r="G40" s="686" t="s">
        <v>228</v>
      </c>
      <c r="H40" s="696"/>
      <c r="I40" s="698"/>
      <c r="J40" s="649" t="s">
        <v>73</v>
      </c>
      <c r="K40" s="655"/>
      <c r="L40" s="655"/>
      <c r="M40" s="674"/>
      <c r="N40" s="689" t="s">
        <v>223</v>
      </c>
      <c r="O40" s="674" t="s">
        <v>236</v>
      </c>
      <c r="P40" s="697" t="s">
        <v>237</v>
      </c>
      <c r="Q40" s="689" t="s">
        <v>75</v>
      </c>
      <c r="R40" s="689">
        <v>6</v>
      </c>
      <c r="S40" s="689">
        <v>0</v>
      </c>
      <c r="T40" s="689">
        <v>6</v>
      </c>
      <c r="U40" s="689"/>
      <c r="V40" s="689"/>
      <c r="W40" s="689">
        <v>6</v>
      </c>
      <c r="X40" s="655">
        <v>0</v>
      </c>
      <c r="Y40" s="656">
        <v>6</v>
      </c>
      <c r="Z40" s="689">
        <v>0</v>
      </c>
      <c r="AA40" s="689">
        <v>0</v>
      </c>
      <c r="AB40" s="689">
        <v>0</v>
      </c>
      <c r="AC40" s="689">
        <v>0</v>
      </c>
      <c r="AD40" s="689">
        <v>6</v>
      </c>
      <c r="AE40" s="655">
        <v>0</v>
      </c>
      <c r="AF40" s="689">
        <v>0</v>
      </c>
      <c r="AG40" s="689">
        <v>0</v>
      </c>
      <c r="AH40" s="656">
        <v>0</v>
      </c>
      <c r="AI40" s="657">
        <v>0</v>
      </c>
      <c r="AJ40" s="657">
        <v>0</v>
      </c>
      <c r="AK40" s="658"/>
      <c r="AL40" s="659"/>
      <c r="AM40" s="660"/>
      <c r="AN40" s="661"/>
      <c r="AO40" s="662"/>
    </row>
    <row r="41" spans="2:95" s="663" customFormat="1" ht="93" x14ac:dyDescent="0.35">
      <c r="D41" s="695" t="s">
        <v>1520</v>
      </c>
      <c r="E41" s="687" t="s">
        <v>220</v>
      </c>
      <c r="F41" s="686" t="s">
        <v>267</v>
      </c>
      <c r="G41" s="686" t="s">
        <v>228</v>
      </c>
      <c r="H41" s="696"/>
      <c r="I41" s="698"/>
      <c r="J41" s="649" t="s">
        <v>73</v>
      </c>
      <c r="K41" s="655"/>
      <c r="L41" s="655"/>
      <c r="M41" s="674"/>
      <c r="N41" s="689" t="s">
        <v>223</v>
      </c>
      <c r="O41" s="674" t="s">
        <v>236</v>
      </c>
      <c r="P41" s="697" t="s">
        <v>237</v>
      </c>
      <c r="Q41" s="689" t="s">
        <v>75</v>
      </c>
      <c r="R41" s="689">
        <v>10</v>
      </c>
      <c r="S41" s="689">
        <v>0</v>
      </c>
      <c r="T41" s="689">
        <v>10</v>
      </c>
      <c r="U41" s="689"/>
      <c r="V41" s="689"/>
      <c r="W41" s="689">
        <v>10</v>
      </c>
      <c r="X41" s="655">
        <v>0</v>
      </c>
      <c r="Y41" s="656">
        <v>10</v>
      </c>
      <c r="Z41" s="689">
        <v>0</v>
      </c>
      <c r="AA41" s="689">
        <v>0</v>
      </c>
      <c r="AB41" s="689">
        <v>0</v>
      </c>
      <c r="AC41" s="689">
        <v>0</v>
      </c>
      <c r="AD41" s="689">
        <v>0</v>
      </c>
      <c r="AE41" s="655">
        <v>10</v>
      </c>
      <c r="AF41" s="689">
        <v>0</v>
      </c>
      <c r="AG41" s="689">
        <v>0</v>
      </c>
      <c r="AH41" s="656">
        <v>0</v>
      </c>
      <c r="AI41" s="657">
        <v>0</v>
      </c>
      <c r="AJ41" s="657">
        <v>0</v>
      </c>
      <c r="AK41" s="658"/>
      <c r="AL41" s="659"/>
      <c r="AM41" s="660"/>
      <c r="AN41" s="661"/>
      <c r="AO41" s="662"/>
    </row>
    <row r="42" spans="2:95" s="663" customFormat="1" ht="93" x14ac:dyDescent="0.35">
      <c r="D42" s="695" t="s">
        <v>1521</v>
      </c>
      <c r="E42" s="687" t="s">
        <v>220</v>
      </c>
      <c r="F42" s="686" t="s">
        <v>269</v>
      </c>
      <c r="G42" s="686" t="s">
        <v>228</v>
      </c>
      <c r="H42" s="696"/>
      <c r="I42" s="698"/>
      <c r="J42" s="649" t="s">
        <v>73</v>
      </c>
      <c r="K42" s="655"/>
      <c r="L42" s="655"/>
      <c r="M42" s="674"/>
      <c r="N42" s="689" t="s">
        <v>223</v>
      </c>
      <c r="O42" s="674" t="s">
        <v>236</v>
      </c>
      <c r="P42" s="697" t="s">
        <v>237</v>
      </c>
      <c r="Q42" s="689" t="s">
        <v>75</v>
      </c>
      <c r="R42" s="689">
        <v>16</v>
      </c>
      <c r="S42" s="689">
        <v>0</v>
      </c>
      <c r="T42" s="689">
        <v>16</v>
      </c>
      <c r="U42" s="689"/>
      <c r="V42" s="689"/>
      <c r="W42" s="689">
        <v>16</v>
      </c>
      <c r="X42" s="655">
        <v>0</v>
      </c>
      <c r="Y42" s="656">
        <v>16</v>
      </c>
      <c r="Z42" s="689">
        <v>0</v>
      </c>
      <c r="AA42" s="689">
        <v>0</v>
      </c>
      <c r="AB42" s="689">
        <v>0</v>
      </c>
      <c r="AC42" s="689">
        <v>0</v>
      </c>
      <c r="AD42" s="689">
        <v>16</v>
      </c>
      <c r="AE42" s="655">
        <v>0</v>
      </c>
      <c r="AF42" s="689">
        <v>0</v>
      </c>
      <c r="AG42" s="689">
        <v>0</v>
      </c>
      <c r="AH42" s="656">
        <v>0</v>
      </c>
      <c r="AI42" s="657">
        <v>0</v>
      </c>
      <c r="AJ42" s="657">
        <v>0</v>
      </c>
      <c r="AK42" s="658"/>
      <c r="AL42" s="659"/>
      <c r="AM42" s="660"/>
      <c r="AN42" s="661"/>
      <c r="AO42" s="662"/>
    </row>
    <row r="43" spans="2:95" s="663" customFormat="1" ht="62" x14ac:dyDescent="0.35">
      <c r="D43" s="695" t="s">
        <v>272</v>
      </c>
      <c r="E43" s="687" t="s">
        <v>273</v>
      </c>
      <c r="F43" s="686" t="s">
        <v>274</v>
      </c>
      <c r="G43" s="686" t="s">
        <v>275</v>
      </c>
      <c r="H43" s="2000">
        <v>6.2</v>
      </c>
      <c r="I43" s="689"/>
      <c r="J43" s="649" t="s">
        <v>73</v>
      </c>
      <c r="K43" s="655" t="s">
        <v>42</v>
      </c>
      <c r="L43" s="655">
        <v>313</v>
      </c>
      <c r="M43" s="674" t="s">
        <v>276</v>
      </c>
      <c r="N43" s="689" t="s">
        <v>277</v>
      </c>
      <c r="O43" s="674" t="s">
        <v>278</v>
      </c>
      <c r="P43" s="697" t="s">
        <v>279</v>
      </c>
      <c r="Q43" s="689" t="s">
        <v>75</v>
      </c>
      <c r="R43" s="689">
        <v>78</v>
      </c>
      <c r="S43" s="689">
        <v>78</v>
      </c>
      <c r="T43" s="689"/>
      <c r="U43" s="689">
        <v>0</v>
      </c>
      <c r="V43" s="689"/>
      <c r="W43" s="689">
        <v>78</v>
      </c>
      <c r="X43" s="655">
        <v>0</v>
      </c>
      <c r="Y43" s="656">
        <f>R43-X43</f>
        <v>78</v>
      </c>
      <c r="Z43" s="689">
        <v>0</v>
      </c>
      <c r="AA43" s="689">
        <v>0</v>
      </c>
      <c r="AB43" s="689">
        <v>0</v>
      </c>
      <c r="AC43" s="689">
        <v>12</v>
      </c>
      <c r="AD43" s="689">
        <v>36</v>
      </c>
      <c r="AE43" s="655">
        <v>30</v>
      </c>
      <c r="AF43" s="689">
        <v>0</v>
      </c>
      <c r="AG43" s="689">
        <v>0</v>
      </c>
      <c r="AH43" s="656">
        <v>0</v>
      </c>
      <c r="AI43" s="657">
        <v>0</v>
      </c>
      <c r="AJ43" s="657">
        <v>0</v>
      </c>
      <c r="AK43" s="658"/>
      <c r="AL43" s="659"/>
      <c r="AM43" s="660"/>
      <c r="AN43" s="661"/>
      <c r="AO43" s="662"/>
    </row>
    <row r="44" spans="2:95" s="663" customFormat="1" ht="62" x14ac:dyDescent="0.35">
      <c r="D44" s="695" t="s">
        <v>280</v>
      </c>
      <c r="E44" s="687" t="s">
        <v>273</v>
      </c>
      <c r="F44" s="686" t="s">
        <v>274</v>
      </c>
      <c r="G44" s="686" t="s">
        <v>275</v>
      </c>
      <c r="H44" s="2001"/>
      <c r="I44" s="689"/>
      <c r="J44" s="649" t="s">
        <v>73</v>
      </c>
      <c r="K44" s="655" t="s">
        <v>42</v>
      </c>
      <c r="L44" s="655">
        <v>313</v>
      </c>
      <c r="M44" s="674" t="s">
        <v>276</v>
      </c>
      <c r="N44" s="689" t="s">
        <v>277</v>
      </c>
      <c r="O44" s="674" t="s">
        <v>278</v>
      </c>
      <c r="P44" s="697" t="s">
        <v>279</v>
      </c>
      <c r="Q44" s="689" t="s">
        <v>75</v>
      </c>
      <c r="R44" s="689">
        <v>27</v>
      </c>
      <c r="S44" s="689">
        <v>15</v>
      </c>
      <c r="T44" s="689">
        <v>12</v>
      </c>
      <c r="U44" s="689">
        <v>27</v>
      </c>
      <c r="V44" s="689"/>
      <c r="W44" s="689">
        <v>0</v>
      </c>
      <c r="X44" s="655">
        <v>0</v>
      </c>
      <c r="Y44" s="656">
        <f>R44-X44</f>
        <v>27</v>
      </c>
      <c r="Z44" s="693">
        <v>0</v>
      </c>
      <c r="AA44" s="693">
        <v>0</v>
      </c>
      <c r="AB44" s="693">
        <v>0</v>
      </c>
      <c r="AC44" s="693">
        <v>27</v>
      </c>
      <c r="AD44" s="693">
        <v>0</v>
      </c>
      <c r="AE44" s="665">
        <v>0</v>
      </c>
      <c r="AF44" s="693">
        <v>0</v>
      </c>
      <c r="AG44" s="693">
        <v>0</v>
      </c>
      <c r="AH44" s="666">
        <v>0</v>
      </c>
      <c r="AI44" s="667">
        <v>0</v>
      </c>
      <c r="AJ44" s="667">
        <v>0</v>
      </c>
      <c r="AK44" s="658"/>
      <c r="AL44" s="659"/>
      <c r="AM44" s="660"/>
      <c r="AN44" s="661"/>
      <c r="AO44" s="662"/>
    </row>
    <row r="45" spans="2:95" s="684" customFormat="1" ht="46.5" x14ac:dyDescent="0.35">
      <c r="B45" s="685"/>
      <c r="C45" s="685"/>
      <c r="D45" s="687" t="s">
        <v>297</v>
      </c>
      <c r="E45" s="687" t="s">
        <v>298</v>
      </c>
      <c r="F45" s="700" t="s">
        <v>299</v>
      </c>
      <c r="G45" s="686" t="s">
        <v>300</v>
      </c>
      <c r="H45" s="688">
        <v>0.7</v>
      </c>
      <c r="I45" s="649"/>
      <c r="J45" s="649" t="s">
        <v>73</v>
      </c>
      <c r="K45" s="655" t="s">
        <v>86</v>
      </c>
      <c r="L45" s="655">
        <v>286</v>
      </c>
      <c r="M45" s="655" t="s">
        <v>285</v>
      </c>
      <c r="N45" s="655" t="s">
        <v>301</v>
      </c>
      <c r="O45" s="674" t="s">
        <v>302</v>
      </c>
      <c r="P45" s="690" t="s">
        <v>303</v>
      </c>
      <c r="Q45" s="689" t="s">
        <v>75</v>
      </c>
      <c r="R45" s="689">
        <v>6</v>
      </c>
      <c r="S45" s="689">
        <v>6</v>
      </c>
      <c r="T45" s="689"/>
      <c r="U45" s="689">
        <v>0</v>
      </c>
      <c r="V45" s="689"/>
      <c r="W45" s="689">
        <v>6</v>
      </c>
      <c r="X45" s="655">
        <v>0</v>
      </c>
      <c r="Y45" s="656">
        <f t="shared" ref="Y45:Y52" si="3">R45-X45</f>
        <v>6</v>
      </c>
      <c r="Z45" s="689">
        <v>6</v>
      </c>
      <c r="AA45" s="689">
        <v>0</v>
      </c>
      <c r="AB45" s="689">
        <v>0</v>
      </c>
      <c r="AC45" s="689">
        <v>0</v>
      </c>
      <c r="AD45" s="689">
        <v>0</v>
      </c>
      <c r="AE45" s="655">
        <v>0</v>
      </c>
      <c r="AF45" s="689">
        <v>0</v>
      </c>
      <c r="AG45" s="689">
        <v>0</v>
      </c>
      <c r="AH45" s="656">
        <v>0</v>
      </c>
      <c r="AI45" s="657">
        <v>0</v>
      </c>
      <c r="AJ45" s="657">
        <v>0</v>
      </c>
      <c r="AK45" s="658"/>
      <c r="AL45" s="659"/>
      <c r="AM45" s="660"/>
      <c r="AN45" s="661"/>
      <c r="AO45" s="662"/>
      <c r="AP45" s="663"/>
      <c r="AQ45" s="663"/>
      <c r="AR45" s="663"/>
      <c r="AS45" s="663"/>
      <c r="AT45" s="663"/>
      <c r="AU45" s="663"/>
      <c r="AV45" s="663"/>
      <c r="AW45" s="663"/>
      <c r="AX45" s="663"/>
      <c r="AY45" s="663"/>
      <c r="AZ45" s="663"/>
      <c r="BA45" s="663"/>
      <c r="BB45" s="663"/>
      <c r="BC45" s="663"/>
      <c r="BD45" s="663"/>
      <c r="BE45" s="663"/>
      <c r="BF45" s="663"/>
      <c r="BG45" s="663"/>
      <c r="BH45" s="663"/>
      <c r="BI45" s="663"/>
      <c r="BJ45" s="663"/>
      <c r="BK45" s="663"/>
      <c r="BL45" s="663"/>
      <c r="BM45" s="663"/>
      <c r="BN45" s="663"/>
      <c r="BO45" s="663"/>
      <c r="BP45" s="663"/>
      <c r="BQ45" s="663"/>
      <c r="BR45" s="663"/>
      <c r="BS45" s="663"/>
      <c r="BT45" s="663"/>
      <c r="BU45" s="663"/>
      <c r="BV45" s="663"/>
      <c r="BW45" s="663"/>
      <c r="BX45" s="663"/>
      <c r="BY45" s="663"/>
      <c r="BZ45" s="663"/>
      <c r="CA45" s="663"/>
      <c r="CB45" s="663"/>
      <c r="CC45" s="663"/>
      <c r="CD45" s="663"/>
      <c r="CE45" s="663"/>
      <c r="CF45" s="663"/>
      <c r="CG45" s="663"/>
      <c r="CH45" s="663"/>
      <c r="CI45" s="663"/>
      <c r="CJ45" s="663"/>
      <c r="CK45" s="663"/>
      <c r="CL45" s="663"/>
      <c r="CM45" s="663"/>
      <c r="CN45" s="663"/>
      <c r="CO45" s="663"/>
      <c r="CP45" s="663"/>
      <c r="CQ45" s="663"/>
    </row>
    <row r="46" spans="2:95" s="684" customFormat="1" ht="31" x14ac:dyDescent="0.35">
      <c r="B46" s="685"/>
      <c r="C46" s="685"/>
      <c r="D46" s="687" t="s">
        <v>304</v>
      </c>
      <c r="E46" s="687" t="s">
        <v>305</v>
      </c>
      <c r="F46" s="700" t="s">
        <v>306</v>
      </c>
      <c r="G46" s="686" t="s">
        <v>307</v>
      </c>
      <c r="H46" s="688">
        <v>0.5</v>
      </c>
      <c r="I46" s="649"/>
      <c r="J46" s="649" t="s">
        <v>73</v>
      </c>
      <c r="K46" s="655" t="s">
        <v>86</v>
      </c>
      <c r="L46" s="655">
        <v>286</v>
      </c>
      <c r="M46" s="655" t="s">
        <v>285</v>
      </c>
      <c r="N46" s="655" t="s">
        <v>87</v>
      </c>
      <c r="O46" s="674" t="s">
        <v>308</v>
      </c>
      <c r="P46" s="690">
        <v>45337</v>
      </c>
      <c r="Q46" s="689" t="s">
        <v>75</v>
      </c>
      <c r="R46" s="689">
        <v>11</v>
      </c>
      <c r="S46" s="689">
        <v>11</v>
      </c>
      <c r="T46" s="689">
        <v>0</v>
      </c>
      <c r="U46" s="689">
        <v>0</v>
      </c>
      <c r="V46" s="689"/>
      <c r="W46" s="689">
        <v>11</v>
      </c>
      <c r="X46" s="655">
        <v>0</v>
      </c>
      <c r="Y46" s="656">
        <f t="shared" si="3"/>
        <v>11</v>
      </c>
      <c r="Z46" s="689">
        <v>0</v>
      </c>
      <c r="AA46" s="689">
        <v>0</v>
      </c>
      <c r="AB46" s="689">
        <v>11</v>
      </c>
      <c r="AC46" s="689">
        <v>0</v>
      </c>
      <c r="AD46" s="689">
        <v>0</v>
      </c>
      <c r="AE46" s="655">
        <v>0</v>
      </c>
      <c r="AF46" s="689">
        <v>0</v>
      </c>
      <c r="AG46" s="689">
        <v>0</v>
      </c>
      <c r="AH46" s="656">
        <v>0</v>
      </c>
      <c r="AI46" s="657">
        <v>0</v>
      </c>
      <c r="AJ46" s="701">
        <v>0</v>
      </c>
      <c r="AK46" s="658"/>
      <c r="AL46" s="659"/>
      <c r="AM46" s="660"/>
      <c r="AN46" s="661"/>
      <c r="AO46" s="662"/>
      <c r="AP46" s="663"/>
      <c r="AQ46" s="663"/>
      <c r="AR46" s="663"/>
      <c r="AS46" s="663"/>
      <c r="AT46" s="663"/>
      <c r="AU46" s="663"/>
      <c r="AV46" s="663"/>
      <c r="AW46" s="663"/>
      <c r="AX46" s="663"/>
      <c r="AY46" s="663"/>
      <c r="AZ46" s="663"/>
      <c r="BA46" s="663"/>
      <c r="BB46" s="663"/>
      <c r="BC46" s="663"/>
      <c r="BD46" s="663"/>
      <c r="BE46" s="663"/>
      <c r="BF46" s="663"/>
      <c r="BG46" s="663"/>
      <c r="BH46" s="663"/>
      <c r="BI46" s="663"/>
      <c r="BJ46" s="663"/>
      <c r="BK46" s="663"/>
      <c r="BL46" s="663"/>
      <c r="BM46" s="663"/>
      <c r="BN46" s="663"/>
      <c r="BO46" s="663"/>
      <c r="BP46" s="663"/>
      <c r="BQ46" s="663"/>
      <c r="BR46" s="663"/>
      <c r="BS46" s="663"/>
      <c r="BT46" s="663"/>
      <c r="BU46" s="663"/>
      <c r="BV46" s="663"/>
      <c r="BW46" s="663"/>
      <c r="BX46" s="663"/>
      <c r="BY46" s="663"/>
      <c r="BZ46" s="663"/>
      <c r="CA46" s="663"/>
      <c r="CB46" s="663"/>
      <c r="CC46" s="663"/>
      <c r="CD46" s="663"/>
      <c r="CE46" s="663"/>
      <c r="CF46" s="663"/>
      <c r="CG46" s="663"/>
      <c r="CH46" s="663"/>
      <c r="CI46" s="663"/>
      <c r="CJ46" s="663"/>
      <c r="CK46" s="663"/>
      <c r="CL46" s="663"/>
      <c r="CM46" s="663"/>
      <c r="CN46" s="663"/>
      <c r="CO46" s="663"/>
      <c r="CP46" s="663"/>
      <c r="CQ46" s="663"/>
    </row>
    <row r="47" spans="2:95" s="684" customFormat="1" ht="30" customHeight="1" x14ac:dyDescent="0.35">
      <c r="B47" s="702"/>
      <c r="C47" s="702"/>
      <c r="D47" s="687" t="s">
        <v>322</v>
      </c>
      <c r="E47" s="687" t="s">
        <v>310</v>
      </c>
      <c r="F47" s="700" t="s">
        <v>323</v>
      </c>
      <c r="G47" s="686" t="s">
        <v>324</v>
      </c>
      <c r="H47" s="688"/>
      <c r="I47" s="689"/>
      <c r="J47" s="649" t="s">
        <v>73</v>
      </c>
      <c r="K47" s="655" t="s">
        <v>86</v>
      </c>
      <c r="L47" s="655">
        <v>287</v>
      </c>
      <c r="M47" s="655" t="s">
        <v>313</v>
      </c>
      <c r="N47" s="689" t="s">
        <v>301</v>
      </c>
      <c r="O47" s="674" t="s">
        <v>325</v>
      </c>
      <c r="P47" s="690" t="s">
        <v>326</v>
      </c>
      <c r="Q47" s="689" t="s">
        <v>75</v>
      </c>
      <c r="R47" s="703">
        <v>66</v>
      </c>
      <c r="S47" s="689">
        <v>66</v>
      </c>
      <c r="T47" s="689">
        <v>0</v>
      </c>
      <c r="U47" s="689">
        <v>0</v>
      </c>
      <c r="V47" s="689"/>
      <c r="W47" s="689">
        <v>66</v>
      </c>
      <c r="X47" s="655">
        <v>0</v>
      </c>
      <c r="Y47" s="656">
        <f t="shared" si="3"/>
        <v>66</v>
      </c>
      <c r="Z47" s="689">
        <v>24</v>
      </c>
      <c r="AA47" s="689">
        <v>36</v>
      </c>
      <c r="AB47" s="689">
        <v>6</v>
      </c>
      <c r="AC47" s="689">
        <v>0</v>
      </c>
      <c r="AD47" s="689">
        <v>0</v>
      </c>
      <c r="AE47" s="655">
        <v>0</v>
      </c>
      <c r="AF47" s="689">
        <v>0</v>
      </c>
      <c r="AG47" s="689">
        <v>0</v>
      </c>
      <c r="AH47" s="656">
        <v>0</v>
      </c>
      <c r="AI47" s="657">
        <v>0</v>
      </c>
      <c r="AJ47" s="657">
        <v>0</v>
      </c>
      <c r="AK47" s="658"/>
      <c r="AL47" s="659"/>
      <c r="AM47" s="660"/>
      <c r="AN47" s="661"/>
      <c r="AO47" s="662"/>
      <c r="AP47" s="663"/>
      <c r="AQ47" s="663"/>
      <c r="AR47" s="663"/>
      <c r="AS47" s="663"/>
      <c r="AT47" s="663"/>
      <c r="AU47" s="663"/>
      <c r="AV47" s="663"/>
      <c r="AW47" s="663"/>
      <c r="AX47" s="663"/>
      <c r="AY47" s="663"/>
      <c r="AZ47" s="663"/>
      <c r="BA47" s="663"/>
      <c r="BB47" s="663"/>
      <c r="BC47" s="663"/>
      <c r="BD47" s="663"/>
      <c r="BE47" s="663"/>
      <c r="BF47" s="663"/>
      <c r="BG47" s="663"/>
      <c r="BH47" s="663"/>
      <c r="BI47" s="663"/>
      <c r="BJ47" s="663"/>
      <c r="BK47" s="663"/>
      <c r="BL47" s="663"/>
      <c r="BM47" s="663"/>
      <c r="BN47" s="663"/>
      <c r="BO47" s="663"/>
      <c r="BP47" s="663"/>
      <c r="BQ47" s="663"/>
      <c r="BR47" s="663"/>
      <c r="BS47" s="663"/>
      <c r="BT47" s="663"/>
      <c r="BU47" s="663"/>
      <c r="BV47" s="663"/>
      <c r="BW47" s="663"/>
      <c r="BX47" s="663"/>
      <c r="BY47" s="663"/>
      <c r="BZ47" s="663"/>
      <c r="CA47" s="663"/>
      <c r="CB47" s="663"/>
      <c r="CC47" s="663"/>
      <c r="CD47" s="663"/>
      <c r="CE47" s="663"/>
      <c r="CF47" s="663"/>
      <c r="CG47" s="663"/>
      <c r="CH47" s="663"/>
      <c r="CI47" s="663"/>
      <c r="CJ47" s="663"/>
      <c r="CK47" s="663"/>
      <c r="CL47" s="663"/>
      <c r="CM47" s="663"/>
      <c r="CN47" s="663"/>
      <c r="CO47" s="663"/>
      <c r="CP47" s="663"/>
      <c r="CQ47" s="663"/>
    </row>
    <row r="48" spans="2:95" s="684" customFormat="1" ht="30" customHeight="1" x14ac:dyDescent="0.35">
      <c r="B48" s="702"/>
      <c r="C48" s="702"/>
      <c r="D48" s="687" t="s">
        <v>332</v>
      </c>
      <c r="E48" s="687" t="s">
        <v>310</v>
      </c>
      <c r="F48" s="700" t="s">
        <v>333</v>
      </c>
      <c r="G48" s="686" t="s">
        <v>334</v>
      </c>
      <c r="H48" s="688"/>
      <c r="I48" s="689"/>
      <c r="J48" s="649" t="s">
        <v>73</v>
      </c>
      <c r="K48" s="655" t="s">
        <v>86</v>
      </c>
      <c r="L48" s="655">
        <v>287</v>
      </c>
      <c r="M48" s="655" t="s">
        <v>313</v>
      </c>
      <c r="N48" s="689" t="s">
        <v>301</v>
      </c>
      <c r="O48" s="674" t="s">
        <v>335</v>
      </c>
      <c r="P48" s="690">
        <v>45212</v>
      </c>
      <c r="Q48" s="689" t="s">
        <v>75</v>
      </c>
      <c r="R48" s="703">
        <v>95</v>
      </c>
      <c r="S48" s="689">
        <v>95</v>
      </c>
      <c r="T48" s="689">
        <v>0</v>
      </c>
      <c r="U48" s="689">
        <v>0</v>
      </c>
      <c r="V48" s="689"/>
      <c r="W48" s="689">
        <v>95</v>
      </c>
      <c r="X48" s="655">
        <v>0</v>
      </c>
      <c r="Y48" s="656">
        <f t="shared" si="3"/>
        <v>95</v>
      </c>
      <c r="Z48" s="689">
        <v>0</v>
      </c>
      <c r="AA48" s="689">
        <v>24</v>
      </c>
      <c r="AB48" s="689">
        <v>24</v>
      </c>
      <c r="AC48" s="689">
        <v>24</v>
      </c>
      <c r="AD48" s="689">
        <v>23</v>
      </c>
      <c r="AE48" s="655">
        <v>0</v>
      </c>
      <c r="AF48" s="689">
        <v>0</v>
      </c>
      <c r="AG48" s="689">
        <v>0</v>
      </c>
      <c r="AH48" s="656">
        <v>0</v>
      </c>
      <c r="AI48" s="657">
        <v>0</v>
      </c>
      <c r="AJ48" s="657">
        <v>0</v>
      </c>
      <c r="AK48" s="658"/>
      <c r="AL48" s="659"/>
      <c r="AM48" s="660"/>
      <c r="AN48" s="661"/>
      <c r="AO48" s="662"/>
      <c r="AP48" s="663"/>
      <c r="AQ48" s="663"/>
      <c r="AR48" s="663"/>
      <c r="AS48" s="663"/>
      <c r="AT48" s="663"/>
      <c r="AU48" s="663"/>
      <c r="AV48" s="663"/>
      <c r="AW48" s="663"/>
      <c r="AX48" s="663"/>
      <c r="AY48" s="663"/>
      <c r="AZ48" s="663"/>
      <c r="BA48" s="663"/>
      <c r="BB48" s="663"/>
      <c r="BC48" s="663"/>
      <c r="BD48" s="663"/>
      <c r="BE48" s="663"/>
      <c r="BF48" s="663"/>
      <c r="BG48" s="663"/>
      <c r="BH48" s="663"/>
      <c r="BI48" s="663"/>
      <c r="BJ48" s="663"/>
      <c r="BK48" s="663"/>
      <c r="BL48" s="663"/>
      <c r="BM48" s="663"/>
      <c r="BN48" s="663"/>
      <c r="BO48" s="663"/>
      <c r="BP48" s="663"/>
      <c r="BQ48" s="663"/>
      <c r="BR48" s="663"/>
      <c r="BS48" s="663"/>
      <c r="BT48" s="663"/>
      <c r="BU48" s="663"/>
      <c r="BV48" s="663"/>
      <c r="BW48" s="663"/>
      <c r="BX48" s="663"/>
      <c r="BY48" s="663"/>
      <c r="BZ48" s="663"/>
      <c r="CA48" s="663"/>
      <c r="CB48" s="663"/>
      <c r="CC48" s="663"/>
      <c r="CD48" s="663"/>
      <c r="CE48" s="663"/>
      <c r="CF48" s="663"/>
      <c r="CG48" s="663"/>
      <c r="CH48" s="663"/>
      <c r="CI48" s="663"/>
      <c r="CJ48" s="663"/>
      <c r="CK48" s="663"/>
      <c r="CL48" s="663"/>
      <c r="CM48" s="663"/>
      <c r="CN48" s="663"/>
      <c r="CO48" s="663"/>
      <c r="CP48" s="663"/>
      <c r="CQ48" s="663"/>
    </row>
    <row r="49" spans="2:95" s="684" customFormat="1" ht="30" customHeight="1" x14ac:dyDescent="0.35">
      <c r="B49" s="702"/>
      <c r="C49" s="702"/>
      <c r="D49" s="687" t="s">
        <v>336</v>
      </c>
      <c r="E49" s="687" t="s">
        <v>310</v>
      </c>
      <c r="F49" s="700" t="s">
        <v>337</v>
      </c>
      <c r="G49" s="686" t="s">
        <v>318</v>
      </c>
      <c r="H49" s="688"/>
      <c r="I49" s="689"/>
      <c r="J49" s="649" t="s">
        <v>73</v>
      </c>
      <c r="K49" s="655" t="s">
        <v>86</v>
      </c>
      <c r="L49" s="655">
        <v>287</v>
      </c>
      <c r="M49" s="655" t="s">
        <v>313</v>
      </c>
      <c r="N49" s="689" t="s">
        <v>301</v>
      </c>
      <c r="O49" s="674" t="s">
        <v>338</v>
      </c>
      <c r="P49" s="690">
        <v>39887</v>
      </c>
      <c r="Q49" s="689" t="s">
        <v>75</v>
      </c>
      <c r="R49" s="703">
        <v>101</v>
      </c>
      <c r="S49" s="689">
        <v>101</v>
      </c>
      <c r="T49" s="689">
        <v>0</v>
      </c>
      <c r="U49" s="689">
        <v>0</v>
      </c>
      <c r="V49" s="689"/>
      <c r="W49" s="689">
        <v>101</v>
      </c>
      <c r="X49" s="655">
        <v>0</v>
      </c>
      <c r="Y49" s="656">
        <f t="shared" si="3"/>
        <v>101</v>
      </c>
      <c r="Z49" s="689">
        <v>0</v>
      </c>
      <c r="AA49" s="689">
        <v>26</v>
      </c>
      <c r="AB49" s="689">
        <v>48</v>
      </c>
      <c r="AC49" s="689">
        <v>27</v>
      </c>
      <c r="AD49" s="689">
        <v>0</v>
      </c>
      <c r="AE49" s="655">
        <v>0</v>
      </c>
      <c r="AF49" s="689">
        <v>0</v>
      </c>
      <c r="AG49" s="689">
        <v>0</v>
      </c>
      <c r="AH49" s="656">
        <v>0</v>
      </c>
      <c r="AI49" s="657">
        <v>0</v>
      </c>
      <c r="AJ49" s="657">
        <v>0</v>
      </c>
      <c r="AK49" s="658"/>
      <c r="AL49" s="659"/>
      <c r="AM49" s="660"/>
      <c r="AN49" s="661"/>
      <c r="AO49" s="662"/>
      <c r="AP49" s="663"/>
      <c r="AQ49" s="663"/>
      <c r="AR49" s="663"/>
      <c r="AS49" s="663"/>
      <c r="AT49" s="663"/>
      <c r="AU49" s="663"/>
      <c r="AV49" s="663"/>
      <c r="AW49" s="663"/>
      <c r="AX49" s="663"/>
      <c r="AY49" s="663"/>
      <c r="AZ49" s="663"/>
      <c r="BA49" s="663"/>
      <c r="BB49" s="663"/>
      <c r="BC49" s="663"/>
      <c r="BD49" s="663"/>
      <c r="BE49" s="663"/>
      <c r="BF49" s="663"/>
      <c r="BG49" s="663"/>
      <c r="BH49" s="663"/>
      <c r="BI49" s="663"/>
      <c r="BJ49" s="663"/>
      <c r="BK49" s="663"/>
      <c r="BL49" s="663"/>
      <c r="BM49" s="663"/>
      <c r="BN49" s="663"/>
      <c r="BO49" s="663"/>
      <c r="BP49" s="663"/>
      <c r="BQ49" s="663"/>
      <c r="BR49" s="663"/>
      <c r="BS49" s="663"/>
      <c r="BT49" s="663"/>
      <c r="BU49" s="663"/>
      <c r="BV49" s="663"/>
      <c r="BW49" s="663"/>
      <c r="BX49" s="663"/>
      <c r="BY49" s="663"/>
      <c r="BZ49" s="663"/>
      <c r="CA49" s="663"/>
      <c r="CB49" s="663"/>
      <c r="CC49" s="663"/>
      <c r="CD49" s="663"/>
      <c r="CE49" s="663"/>
      <c r="CF49" s="663"/>
      <c r="CG49" s="663"/>
      <c r="CH49" s="663"/>
      <c r="CI49" s="663"/>
      <c r="CJ49" s="663"/>
      <c r="CK49" s="663"/>
      <c r="CL49" s="663"/>
      <c r="CM49" s="663"/>
      <c r="CN49" s="663"/>
      <c r="CO49" s="663"/>
      <c r="CP49" s="663"/>
      <c r="CQ49" s="663"/>
    </row>
    <row r="50" spans="2:95" s="684" customFormat="1" ht="30" customHeight="1" x14ac:dyDescent="0.35">
      <c r="B50" s="702"/>
      <c r="C50" s="702"/>
      <c r="D50" s="687" t="s">
        <v>339</v>
      </c>
      <c r="E50" s="687" t="s">
        <v>310</v>
      </c>
      <c r="F50" s="700" t="s">
        <v>337</v>
      </c>
      <c r="G50" s="686" t="s">
        <v>318</v>
      </c>
      <c r="H50" s="688"/>
      <c r="I50" s="689"/>
      <c r="J50" s="649" t="s">
        <v>73</v>
      </c>
      <c r="K50" s="655" t="s">
        <v>86</v>
      </c>
      <c r="L50" s="655">
        <v>287</v>
      </c>
      <c r="M50" s="655" t="s">
        <v>313</v>
      </c>
      <c r="N50" s="689" t="s">
        <v>301</v>
      </c>
      <c r="O50" s="674" t="s">
        <v>338</v>
      </c>
      <c r="P50" s="690">
        <v>39887</v>
      </c>
      <c r="Q50" s="689" t="s">
        <v>75</v>
      </c>
      <c r="R50" s="703">
        <v>16</v>
      </c>
      <c r="S50" s="689">
        <v>16</v>
      </c>
      <c r="T50" s="689">
        <v>0</v>
      </c>
      <c r="U50" s="689">
        <v>16</v>
      </c>
      <c r="V50" s="689"/>
      <c r="W50" s="689">
        <v>0</v>
      </c>
      <c r="X50" s="655">
        <v>0</v>
      </c>
      <c r="Y50" s="656">
        <f t="shared" si="3"/>
        <v>16</v>
      </c>
      <c r="Z50" s="693">
        <v>0</v>
      </c>
      <c r="AA50" s="693">
        <v>0</v>
      </c>
      <c r="AB50" s="693">
        <v>0</v>
      </c>
      <c r="AC50" s="693">
        <v>16</v>
      </c>
      <c r="AD50" s="693">
        <v>0</v>
      </c>
      <c r="AE50" s="665">
        <v>0</v>
      </c>
      <c r="AF50" s="693">
        <v>0</v>
      </c>
      <c r="AG50" s="693">
        <v>0</v>
      </c>
      <c r="AH50" s="666">
        <v>0</v>
      </c>
      <c r="AI50" s="667">
        <v>0</v>
      </c>
      <c r="AJ50" s="667">
        <v>0</v>
      </c>
      <c r="AK50" s="658"/>
      <c r="AL50" s="659"/>
      <c r="AM50" s="660"/>
      <c r="AN50" s="661"/>
      <c r="AO50" s="662"/>
      <c r="AP50" s="663"/>
      <c r="AQ50" s="663"/>
      <c r="AR50" s="663"/>
      <c r="AS50" s="663"/>
      <c r="AT50" s="663"/>
      <c r="AU50" s="663"/>
      <c r="AV50" s="663"/>
      <c r="AW50" s="663"/>
      <c r="AX50" s="663"/>
      <c r="AY50" s="663"/>
      <c r="AZ50" s="663"/>
      <c r="BA50" s="663"/>
      <c r="BB50" s="663"/>
      <c r="BC50" s="663"/>
      <c r="BD50" s="663"/>
      <c r="BE50" s="663"/>
      <c r="BF50" s="663"/>
      <c r="BG50" s="663"/>
      <c r="BH50" s="663"/>
      <c r="BI50" s="663"/>
      <c r="BJ50" s="663"/>
      <c r="BK50" s="663"/>
      <c r="BL50" s="663"/>
      <c r="BM50" s="663"/>
      <c r="BN50" s="663"/>
      <c r="BO50" s="663"/>
      <c r="BP50" s="663"/>
      <c r="BQ50" s="663"/>
      <c r="BR50" s="663"/>
      <c r="BS50" s="663"/>
      <c r="BT50" s="663"/>
      <c r="BU50" s="663"/>
      <c r="BV50" s="663"/>
      <c r="BW50" s="663"/>
      <c r="BX50" s="663"/>
      <c r="BY50" s="663"/>
      <c r="BZ50" s="663"/>
      <c r="CA50" s="663"/>
      <c r="CB50" s="663"/>
      <c r="CC50" s="663"/>
      <c r="CD50" s="663"/>
      <c r="CE50" s="663"/>
      <c r="CF50" s="663"/>
      <c r="CG50" s="663"/>
      <c r="CH50" s="663"/>
      <c r="CI50" s="663"/>
      <c r="CJ50" s="663"/>
      <c r="CK50" s="663"/>
      <c r="CL50" s="663"/>
      <c r="CM50" s="663"/>
      <c r="CN50" s="663"/>
      <c r="CO50" s="663"/>
      <c r="CP50" s="663"/>
      <c r="CQ50" s="663"/>
    </row>
    <row r="51" spans="2:95" s="684" customFormat="1" ht="20.25" customHeight="1" x14ac:dyDescent="0.35">
      <c r="B51" s="702"/>
      <c r="C51" s="702"/>
      <c r="D51" s="687" t="s">
        <v>340</v>
      </c>
      <c r="E51" s="687" t="s">
        <v>310</v>
      </c>
      <c r="F51" s="700" t="s">
        <v>313</v>
      </c>
      <c r="G51" s="686" t="s">
        <v>341</v>
      </c>
      <c r="H51" s="688"/>
      <c r="I51" s="689"/>
      <c r="J51" s="649" t="s">
        <v>73</v>
      </c>
      <c r="K51" s="655" t="s">
        <v>86</v>
      </c>
      <c r="L51" s="655">
        <v>287</v>
      </c>
      <c r="M51" s="655" t="s">
        <v>313</v>
      </c>
      <c r="N51" s="689" t="s">
        <v>114</v>
      </c>
      <c r="O51" s="655" t="s">
        <v>342</v>
      </c>
      <c r="P51" s="690">
        <v>39887</v>
      </c>
      <c r="Q51" s="689" t="s">
        <v>75</v>
      </c>
      <c r="R51" s="703">
        <v>154</v>
      </c>
      <c r="S51" s="689"/>
      <c r="T51" s="689"/>
      <c r="U51" s="689">
        <v>0</v>
      </c>
      <c r="V51" s="689"/>
      <c r="W51" s="703">
        <v>154</v>
      </c>
      <c r="X51" s="655">
        <v>0</v>
      </c>
      <c r="Y51" s="656">
        <f t="shared" si="3"/>
        <v>154</v>
      </c>
      <c r="Z51" s="689">
        <v>0</v>
      </c>
      <c r="AA51" s="689">
        <v>0</v>
      </c>
      <c r="AB51" s="689">
        <v>0</v>
      </c>
      <c r="AC51" s="689">
        <v>0</v>
      </c>
      <c r="AD51" s="689">
        <v>0</v>
      </c>
      <c r="AE51" s="655">
        <v>80</v>
      </c>
      <c r="AF51" s="689">
        <v>74</v>
      </c>
      <c r="AG51" s="689">
        <v>0</v>
      </c>
      <c r="AH51" s="656">
        <v>0</v>
      </c>
      <c r="AI51" s="657">
        <v>0</v>
      </c>
      <c r="AJ51" s="657">
        <v>0</v>
      </c>
      <c r="AK51" s="658"/>
      <c r="AL51" s="659"/>
      <c r="AM51" s="660"/>
      <c r="AN51" s="661"/>
      <c r="AO51" s="662"/>
      <c r="AP51" s="663"/>
      <c r="AQ51" s="663"/>
      <c r="AR51" s="663"/>
      <c r="AS51" s="663"/>
      <c r="AT51" s="663"/>
      <c r="AU51" s="663"/>
      <c r="AV51" s="663"/>
      <c r="AW51" s="663"/>
      <c r="AX51" s="663"/>
      <c r="AY51" s="663"/>
      <c r="AZ51" s="663"/>
      <c r="BA51" s="663"/>
      <c r="BB51" s="663"/>
      <c r="BC51" s="663"/>
      <c r="BD51" s="663"/>
      <c r="BE51" s="663"/>
      <c r="BF51" s="663"/>
      <c r="BG51" s="663"/>
      <c r="BH51" s="663"/>
      <c r="BI51" s="663"/>
      <c r="BJ51" s="663"/>
      <c r="BK51" s="663"/>
      <c r="BL51" s="663"/>
      <c r="BM51" s="663"/>
      <c r="BN51" s="663"/>
      <c r="BO51" s="663"/>
      <c r="BP51" s="663"/>
      <c r="BQ51" s="663"/>
      <c r="BR51" s="663"/>
      <c r="BS51" s="663"/>
      <c r="BT51" s="663"/>
      <c r="BU51" s="663"/>
      <c r="BV51" s="663"/>
      <c r="BW51" s="663"/>
      <c r="BX51" s="663"/>
      <c r="BY51" s="663"/>
      <c r="BZ51" s="663"/>
      <c r="CA51" s="663"/>
      <c r="CB51" s="663"/>
      <c r="CC51" s="663"/>
      <c r="CD51" s="663"/>
      <c r="CE51" s="663"/>
      <c r="CF51" s="663"/>
      <c r="CG51" s="663"/>
      <c r="CH51" s="663"/>
      <c r="CI51" s="663"/>
      <c r="CJ51" s="663"/>
      <c r="CK51" s="663"/>
      <c r="CL51" s="663"/>
      <c r="CM51" s="663"/>
      <c r="CN51" s="663"/>
      <c r="CO51" s="663"/>
      <c r="CP51" s="663"/>
      <c r="CQ51" s="663"/>
    </row>
    <row r="52" spans="2:95" s="684" customFormat="1" ht="23.25" customHeight="1" x14ac:dyDescent="0.35">
      <c r="B52" s="702"/>
      <c r="C52" s="702"/>
      <c r="D52" s="687" t="s">
        <v>343</v>
      </c>
      <c r="E52" s="687" t="s">
        <v>310</v>
      </c>
      <c r="F52" s="700" t="s">
        <v>344</v>
      </c>
      <c r="G52" s="686" t="s">
        <v>341</v>
      </c>
      <c r="H52" s="688"/>
      <c r="I52" s="689"/>
      <c r="J52" s="649" t="s">
        <v>73</v>
      </c>
      <c r="K52" s="655" t="s">
        <v>86</v>
      </c>
      <c r="L52" s="655">
        <v>287</v>
      </c>
      <c r="M52" s="655" t="s">
        <v>313</v>
      </c>
      <c r="N52" s="689" t="s">
        <v>114</v>
      </c>
      <c r="O52" s="655" t="s">
        <v>342</v>
      </c>
      <c r="P52" s="690">
        <v>39887</v>
      </c>
      <c r="Q52" s="689" t="s">
        <v>75</v>
      </c>
      <c r="R52" s="703">
        <v>212</v>
      </c>
      <c r="S52" s="689"/>
      <c r="T52" s="689"/>
      <c r="U52" s="689">
        <v>212</v>
      </c>
      <c r="V52" s="689"/>
      <c r="W52" s="703">
        <v>0</v>
      </c>
      <c r="X52" s="655">
        <v>0</v>
      </c>
      <c r="Y52" s="656">
        <f t="shared" si="3"/>
        <v>212</v>
      </c>
      <c r="Z52" s="693">
        <v>0</v>
      </c>
      <c r="AA52" s="693">
        <v>0</v>
      </c>
      <c r="AB52" s="693">
        <v>0</v>
      </c>
      <c r="AC52" s="693">
        <v>0</v>
      </c>
      <c r="AD52" s="693">
        <v>60</v>
      </c>
      <c r="AE52" s="665">
        <v>60</v>
      </c>
      <c r="AF52" s="693">
        <v>60</v>
      </c>
      <c r="AG52" s="693">
        <v>32</v>
      </c>
      <c r="AH52" s="666">
        <v>0</v>
      </c>
      <c r="AI52" s="667">
        <v>0</v>
      </c>
      <c r="AJ52" s="667">
        <v>0</v>
      </c>
      <c r="AK52" s="658"/>
      <c r="AL52" s="659"/>
      <c r="AM52" s="660"/>
      <c r="AN52" s="661"/>
      <c r="AO52" s="662"/>
      <c r="AP52" s="663"/>
      <c r="AQ52" s="663"/>
      <c r="AR52" s="663"/>
      <c r="AS52" s="663"/>
      <c r="AT52" s="663"/>
      <c r="AU52" s="663"/>
      <c r="AV52" s="663"/>
      <c r="AW52" s="663"/>
      <c r="AX52" s="663"/>
      <c r="AY52" s="663"/>
      <c r="AZ52" s="663"/>
      <c r="BA52" s="663"/>
      <c r="BB52" s="663"/>
      <c r="BC52" s="663"/>
      <c r="BD52" s="663"/>
      <c r="BE52" s="663"/>
      <c r="BF52" s="663"/>
      <c r="BG52" s="663"/>
      <c r="BH52" s="663"/>
      <c r="BI52" s="663"/>
      <c r="BJ52" s="663"/>
      <c r="BK52" s="663"/>
      <c r="BL52" s="663"/>
      <c r="BM52" s="663"/>
      <c r="BN52" s="663"/>
      <c r="BO52" s="663"/>
      <c r="BP52" s="663"/>
      <c r="BQ52" s="663"/>
      <c r="BR52" s="663"/>
      <c r="BS52" s="663"/>
      <c r="BT52" s="663"/>
      <c r="BU52" s="663"/>
      <c r="BV52" s="663"/>
      <c r="BW52" s="663"/>
      <c r="BX52" s="663"/>
      <c r="BY52" s="663"/>
      <c r="BZ52" s="663"/>
      <c r="CA52" s="663"/>
      <c r="CB52" s="663"/>
      <c r="CC52" s="663"/>
      <c r="CD52" s="663"/>
      <c r="CE52" s="663"/>
      <c r="CF52" s="663"/>
      <c r="CG52" s="663"/>
      <c r="CH52" s="663"/>
      <c r="CI52" s="663"/>
      <c r="CJ52" s="663"/>
      <c r="CK52" s="663"/>
      <c r="CL52" s="663"/>
      <c r="CM52" s="663"/>
      <c r="CN52" s="663"/>
      <c r="CO52" s="663"/>
      <c r="CP52" s="663"/>
      <c r="CQ52" s="663"/>
    </row>
    <row r="53" spans="2:95" s="663" customFormat="1" ht="31" x14ac:dyDescent="0.35">
      <c r="C53" s="644"/>
      <c r="D53" s="687" t="s">
        <v>345</v>
      </c>
      <c r="E53" s="687"/>
      <c r="F53" s="700" t="s">
        <v>346</v>
      </c>
      <c r="G53" s="686" t="s">
        <v>347</v>
      </c>
      <c r="H53" s="688">
        <v>0.35</v>
      </c>
      <c r="I53" s="649" t="s">
        <v>73</v>
      </c>
      <c r="J53" s="649"/>
      <c r="K53" s="655" t="s">
        <v>113</v>
      </c>
      <c r="L53" s="655">
        <v>286</v>
      </c>
      <c r="M53" s="655" t="s">
        <v>285</v>
      </c>
      <c r="N53" s="689" t="s">
        <v>87</v>
      </c>
      <c r="O53" s="674" t="s">
        <v>348</v>
      </c>
      <c r="P53" s="690" t="s">
        <v>349</v>
      </c>
      <c r="Q53" s="689" t="s">
        <v>75</v>
      </c>
      <c r="R53" s="703">
        <v>6</v>
      </c>
      <c r="S53" s="689">
        <v>6</v>
      </c>
      <c r="T53" s="689"/>
      <c r="U53" s="689">
        <v>0</v>
      </c>
      <c r="V53" s="689"/>
      <c r="W53" s="703">
        <v>6</v>
      </c>
      <c r="X53" s="655">
        <v>0</v>
      </c>
      <c r="Y53" s="656">
        <v>6</v>
      </c>
      <c r="Z53" s="689">
        <v>6</v>
      </c>
      <c r="AA53" s="689">
        <v>0</v>
      </c>
      <c r="AB53" s="689">
        <v>0</v>
      </c>
      <c r="AC53" s="689">
        <v>0</v>
      </c>
      <c r="AD53" s="689">
        <v>0</v>
      </c>
      <c r="AE53" s="655">
        <v>0</v>
      </c>
      <c r="AF53" s="689">
        <v>0</v>
      </c>
      <c r="AG53" s="689">
        <v>0</v>
      </c>
      <c r="AH53" s="656">
        <v>0</v>
      </c>
      <c r="AI53" s="657">
        <v>0</v>
      </c>
      <c r="AJ53" s="657">
        <v>0</v>
      </c>
      <c r="AK53" s="658"/>
      <c r="AL53" s="659"/>
      <c r="AM53" s="660"/>
      <c r="AN53" s="661"/>
      <c r="AO53" s="662"/>
    </row>
    <row r="54" spans="2:95" s="663" customFormat="1" ht="30" customHeight="1" x14ac:dyDescent="0.35">
      <c r="C54" s="644"/>
      <c r="D54" s="687" t="s">
        <v>350</v>
      </c>
      <c r="E54" s="687"/>
      <c r="F54" s="700" t="s">
        <v>351</v>
      </c>
      <c r="G54" s="686" t="s">
        <v>347</v>
      </c>
      <c r="H54" s="2000">
        <v>9</v>
      </c>
      <c r="I54" s="649"/>
      <c r="J54" s="649" t="s">
        <v>73</v>
      </c>
      <c r="K54" s="655" t="s">
        <v>113</v>
      </c>
      <c r="L54" s="655">
        <v>286</v>
      </c>
      <c r="M54" s="655" t="s">
        <v>285</v>
      </c>
      <c r="N54" s="689" t="s">
        <v>87</v>
      </c>
      <c r="O54" s="674" t="s">
        <v>352</v>
      </c>
      <c r="P54" s="690">
        <v>44931</v>
      </c>
      <c r="Q54" s="689" t="s">
        <v>75</v>
      </c>
      <c r="R54" s="703">
        <v>67</v>
      </c>
      <c r="S54" s="689"/>
      <c r="T54" s="689"/>
      <c r="U54" s="689">
        <v>0</v>
      </c>
      <c r="V54" s="689"/>
      <c r="W54" s="703">
        <v>67</v>
      </c>
      <c r="X54" s="655">
        <v>0</v>
      </c>
      <c r="Y54" s="656">
        <f>R54-X54</f>
        <v>67</v>
      </c>
      <c r="Z54" s="689">
        <v>0</v>
      </c>
      <c r="AA54" s="689">
        <v>0</v>
      </c>
      <c r="AB54" s="689">
        <v>36</v>
      </c>
      <c r="AC54" s="689">
        <v>31</v>
      </c>
      <c r="AD54" s="689">
        <v>0</v>
      </c>
      <c r="AE54" s="655">
        <v>0</v>
      </c>
      <c r="AF54" s="689">
        <v>0</v>
      </c>
      <c r="AG54" s="689">
        <v>0</v>
      </c>
      <c r="AH54" s="656">
        <v>0</v>
      </c>
      <c r="AI54" s="657">
        <v>0</v>
      </c>
      <c r="AJ54" s="657">
        <v>0</v>
      </c>
      <c r="AK54" s="658"/>
      <c r="AL54" s="659"/>
      <c r="AM54" s="660"/>
      <c r="AN54" s="661"/>
      <c r="AO54" s="662"/>
    </row>
    <row r="55" spans="2:95" s="663" customFormat="1" ht="30" customHeight="1" x14ac:dyDescent="0.35">
      <c r="C55" s="644"/>
      <c r="D55" s="687" t="s">
        <v>353</v>
      </c>
      <c r="E55" s="687"/>
      <c r="F55" s="700" t="s">
        <v>351</v>
      </c>
      <c r="G55" s="686" t="s">
        <v>347</v>
      </c>
      <c r="H55" s="2001"/>
      <c r="I55" s="649"/>
      <c r="J55" s="649" t="s">
        <v>73</v>
      </c>
      <c r="K55" s="655" t="s">
        <v>113</v>
      </c>
      <c r="L55" s="655">
        <v>286</v>
      </c>
      <c r="M55" s="655" t="s">
        <v>285</v>
      </c>
      <c r="N55" s="689" t="s">
        <v>87</v>
      </c>
      <c r="O55" s="674" t="s">
        <v>352</v>
      </c>
      <c r="P55" s="690">
        <v>44931</v>
      </c>
      <c r="Q55" s="689" t="s">
        <v>75</v>
      </c>
      <c r="R55" s="703">
        <v>23</v>
      </c>
      <c r="S55" s="689"/>
      <c r="T55" s="689"/>
      <c r="U55" s="689">
        <v>23</v>
      </c>
      <c r="V55" s="689"/>
      <c r="W55" s="703">
        <v>0</v>
      </c>
      <c r="X55" s="655">
        <v>0</v>
      </c>
      <c r="Y55" s="656">
        <f>R55-X55</f>
        <v>23</v>
      </c>
      <c r="Z55" s="693">
        <v>0</v>
      </c>
      <c r="AA55" s="693">
        <v>0</v>
      </c>
      <c r="AB55" s="693">
        <v>0</v>
      </c>
      <c r="AC55" s="693">
        <v>23</v>
      </c>
      <c r="AD55" s="693">
        <v>0</v>
      </c>
      <c r="AE55" s="665">
        <v>0</v>
      </c>
      <c r="AF55" s="693">
        <v>0</v>
      </c>
      <c r="AG55" s="693">
        <v>0</v>
      </c>
      <c r="AH55" s="666">
        <v>0</v>
      </c>
      <c r="AI55" s="667">
        <v>0</v>
      </c>
      <c r="AJ55" s="667">
        <v>0</v>
      </c>
      <c r="AK55" s="658"/>
      <c r="AL55" s="659"/>
      <c r="AM55" s="660"/>
      <c r="AN55" s="661"/>
      <c r="AO55" s="662"/>
    </row>
    <row r="56" spans="2:95" s="663" customFormat="1" ht="31" x14ac:dyDescent="0.35">
      <c r="C56" s="644"/>
      <c r="D56" s="687" t="s">
        <v>354</v>
      </c>
      <c r="E56" s="687"/>
      <c r="F56" s="704" t="s">
        <v>355</v>
      </c>
      <c r="G56" s="686" t="s">
        <v>356</v>
      </c>
      <c r="H56" s="705">
        <v>5.93</v>
      </c>
      <c r="I56" s="649"/>
      <c r="J56" s="649" t="s">
        <v>73</v>
      </c>
      <c r="K56" s="655" t="s">
        <v>113</v>
      </c>
      <c r="L56" s="655">
        <v>294</v>
      </c>
      <c r="M56" s="655" t="s">
        <v>357</v>
      </c>
      <c r="N56" s="689" t="s">
        <v>114</v>
      </c>
      <c r="O56" s="674" t="s">
        <v>358</v>
      </c>
      <c r="P56" s="690" t="s">
        <v>359</v>
      </c>
      <c r="Q56" s="689" t="s">
        <v>75</v>
      </c>
      <c r="R56" s="703">
        <v>78</v>
      </c>
      <c r="S56" s="689"/>
      <c r="T56" s="689"/>
      <c r="U56" s="689">
        <v>0</v>
      </c>
      <c r="V56" s="689"/>
      <c r="W56" s="703">
        <v>78</v>
      </c>
      <c r="X56" s="655">
        <v>0</v>
      </c>
      <c r="Y56" s="656">
        <f>R56-X56</f>
        <v>78</v>
      </c>
      <c r="Z56" s="689">
        <v>24</v>
      </c>
      <c r="AA56" s="689">
        <v>24</v>
      </c>
      <c r="AB56" s="689">
        <v>24</v>
      </c>
      <c r="AC56" s="689">
        <v>6</v>
      </c>
      <c r="AD56" s="689">
        <v>0</v>
      </c>
      <c r="AE56" s="655">
        <v>0</v>
      </c>
      <c r="AF56" s="689">
        <v>0</v>
      </c>
      <c r="AG56" s="689">
        <v>0</v>
      </c>
      <c r="AH56" s="656">
        <v>0</v>
      </c>
      <c r="AI56" s="657">
        <v>0</v>
      </c>
      <c r="AJ56" s="657">
        <v>0</v>
      </c>
      <c r="AK56" s="658"/>
      <c r="AL56" s="659"/>
      <c r="AM56" s="660"/>
      <c r="AN56" s="661"/>
      <c r="AO56" s="662"/>
    </row>
    <row r="57" spans="2:95" s="663" customFormat="1" ht="31" x14ac:dyDescent="0.35">
      <c r="C57" s="644"/>
      <c r="D57" s="687" t="s">
        <v>360</v>
      </c>
      <c r="E57" s="687"/>
      <c r="F57" s="704" t="s">
        <v>355</v>
      </c>
      <c r="G57" s="686" t="s">
        <v>356</v>
      </c>
      <c r="H57" s="706"/>
      <c r="I57" s="649"/>
      <c r="J57" s="649" t="s">
        <v>73</v>
      </c>
      <c r="K57" s="655" t="s">
        <v>113</v>
      </c>
      <c r="L57" s="655">
        <v>294</v>
      </c>
      <c r="M57" s="655" t="s">
        <v>357</v>
      </c>
      <c r="N57" s="689" t="s">
        <v>114</v>
      </c>
      <c r="O57" s="674" t="s">
        <v>358</v>
      </c>
      <c r="P57" s="690" t="s">
        <v>359</v>
      </c>
      <c r="Q57" s="689" t="s">
        <v>75</v>
      </c>
      <c r="R57" s="703">
        <v>26</v>
      </c>
      <c r="S57" s="689"/>
      <c r="T57" s="689"/>
      <c r="U57" s="689">
        <v>26</v>
      </c>
      <c r="V57" s="689"/>
      <c r="W57" s="703">
        <v>0</v>
      </c>
      <c r="X57" s="655">
        <v>0</v>
      </c>
      <c r="Y57" s="656">
        <f>R57-X57</f>
        <v>26</v>
      </c>
      <c r="Z57" s="693">
        <v>0</v>
      </c>
      <c r="AA57" s="693">
        <v>26</v>
      </c>
      <c r="AB57" s="693">
        <v>0</v>
      </c>
      <c r="AC57" s="693">
        <v>0</v>
      </c>
      <c r="AD57" s="693">
        <v>0</v>
      </c>
      <c r="AE57" s="665">
        <v>0</v>
      </c>
      <c r="AF57" s="693">
        <v>0</v>
      </c>
      <c r="AG57" s="693">
        <v>0</v>
      </c>
      <c r="AH57" s="666">
        <v>0</v>
      </c>
      <c r="AI57" s="667">
        <v>0</v>
      </c>
      <c r="AJ57" s="667">
        <v>0</v>
      </c>
      <c r="AK57" s="658"/>
      <c r="AL57" s="659"/>
      <c r="AM57" s="660"/>
      <c r="AN57" s="661"/>
      <c r="AO57" s="662"/>
    </row>
    <row r="58" spans="2:95" s="684" customFormat="1" ht="15.75" customHeight="1" x14ac:dyDescent="0.35">
      <c r="D58" s="707" t="s">
        <v>368</v>
      </c>
      <c r="E58" s="687"/>
      <c r="F58" s="708" t="s">
        <v>369</v>
      </c>
      <c r="G58" s="686" t="s">
        <v>370</v>
      </c>
      <c r="H58" s="688"/>
      <c r="I58" s="649" t="s">
        <v>73</v>
      </c>
      <c r="J58" s="649"/>
      <c r="K58" s="655" t="s">
        <v>113</v>
      </c>
      <c r="L58" s="655">
        <v>295</v>
      </c>
      <c r="M58" s="655" t="s">
        <v>365</v>
      </c>
      <c r="N58" s="655" t="s">
        <v>114</v>
      </c>
      <c r="O58" s="674" t="s">
        <v>371</v>
      </c>
      <c r="P58" s="709">
        <v>44473</v>
      </c>
      <c r="Q58" s="689" t="s">
        <v>75</v>
      </c>
      <c r="R58" s="689">
        <v>5</v>
      </c>
      <c r="S58" s="689">
        <v>5</v>
      </c>
      <c r="T58" s="689">
        <v>0</v>
      </c>
      <c r="U58" s="689">
        <v>0</v>
      </c>
      <c r="V58" s="689">
        <v>0</v>
      </c>
      <c r="W58" s="689">
        <v>5</v>
      </c>
      <c r="X58" s="655">
        <v>0</v>
      </c>
      <c r="Y58" s="656">
        <f>R58-X58</f>
        <v>5</v>
      </c>
      <c r="Z58" s="689">
        <v>5</v>
      </c>
      <c r="AA58" s="689">
        <v>0</v>
      </c>
      <c r="AB58" s="689">
        <v>0</v>
      </c>
      <c r="AC58" s="689">
        <v>0</v>
      </c>
      <c r="AD58" s="689">
        <v>0</v>
      </c>
      <c r="AE58" s="655">
        <v>0</v>
      </c>
      <c r="AF58" s="689">
        <v>0</v>
      </c>
      <c r="AG58" s="689">
        <v>0</v>
      </c>
      <c r="AH58" s="656">
        <v>0</v>
      </c>
      <c r="AI58" s="657">
        <v>0</v>
      </c>
      <c r="AJ58" s="657">
        <v>0</v>
      </c>
      <c r="AK58" s="658"/>
      <c r="AL58" s="659"/>
      <c r="AM58" s="660"/>
      <c r="AN58" s="661"/>
      <c r="AO58" s="662"/>
      <c r="AP58" s="663"/>
      <c r="AQ58" s="663"/>
      <c r="AR58" s="663"/>
      <c r="AS58" s="663"/>
      <c r="AT58" s="663"/>
      <c r="AU58" s="663"/>
      <c r="AV58" s="663"/>
      <c r="AW58" s="663"/>
      <c r="AX58" s="663"/>
      <c r="AY58" s="663"/>
      <c r="AZ58" s="663"/>
      <c r="BA58" s="663"/>
      <c r="BB58" s="663"/>
      <c r="BC58" s="663"/>
      <c r="BD58" s="663"/>
      <c r="BE58" s="663"/>
      <c r="BF58" s="663"/>
      <c r="BG58" s="663"/>
      <c r="BH58" s="663"/>
      <c r="BI58" s="663"/>
      <c r="BJ58" s="663"/>
      <c r="BK58" s="663"/>
      <c r="BL58" s="663"/>
      <c r="BM58" s="663"/>
      <c r="BN58" s="663"/>
      <c r="BO58" s="663"/>
      <c r="BP58" s="663"/>
      <c r="BQ58" s="663"/>
      <c r="BR58" s="663"/>
      <c r="BS58" s="663"/>
      <c r="BT58" s="663"/>
      <c r="BU58" s="663"/>
      <c r="BV58" s="663"/>
      <c r="BW58" s="663"/>
      <c r="BX58" s="663"/>
      <c r="BY58" s="663"/>
      <c r="BZ58" s="663"/>
      <c r="CA58" s="663"/>
      <c r="CB58" s="663"/>
      <c r="CC58" s="663"/>
      <c r="CD58" s="663"/>
      <c r="CE58" s="663"/>
      <c r="CF58" s="663"/>
      <c r="CG58" s="663"/>
      <c r="CH58" s="663"/>
      <c r="CI58" s="663"/>
      <c r="CJ58" s="663"/>
      <c r="CK58" s="663"/>
      <c r="CL58" s="663"/>
      <c r="CM58" s="663"/>
      <c r="CN58" s="663"/>
      <c r="CO58" s="663"/>
      <c r="CP58" s="663"/>
      <c r="CQ58" s="663"/>
    </row>
    <row r="59" spans="2:95" s="684" customFormat="1" ht="46.5" x14ac:dyDescent="0.35">
      <c r="B59" s="710"/>
      <c r="C59" s="710"/>
      <c r="D59" s="711" t="s">
        <v>380</v>
      </c>
      <c r="E59" s="712" t="s">
        <v>381</v>
      </c>
      <c r="F59" s="708" t="s">
        <v>382</v>
      </c>
      <c r="G59" s="686" t="s">
        <v>383</v>
      </c>
      <c r="H59" s="688">
        <v>0.5</v>
      </c>
      <c r="I59" s="689"/>
      <c r="J59" s="649" t="s">
        <v>73</v>
      </c>
      <c r="K59" s="655" t="s">
        <v>86</v>
      </c>
      <c r="L59" s="655">
        <v>301</v>
      </c>
      <c r="M59" s="655" t="s">
        <v>377</v>
      </c>
      <c r="N59" s="689" t="s">
        <v>87</v>
      </c>
      <c r="O59" s="674" t="s">
        <v>384</v>
      </c>
      <c r="P59" s="690" t="s">
        <v>385</v>
      </c>
      <c r="Q59" s="689" t="s">
        <v>75</v>
      </c>
      <c r="R59" s="689">
        <v>7</v>
      </c>
      <c r="S59" s="689"/>
      <c r="T59" s="689"/>
      <c r="U59" s="689">
        <v>0</v>
      </c>
      <c r="V59" s="689"/>
      <c r="W59" s="689">
        <v>7</v>
      </c>
      <c r="X59" s="655">
        <v>0</v>
      </c>
      <c r="Y59" s="656">
        <v>7</v>
      </c>
      <c r="Z59" s="689">
        <v>7</v>
      </c>
      <c r="AA59" s="689">
        <v>0</v>
      </c>
      <c r="AB59" s="689">
        <v>0</v>
      </c>
      <c r="AC59" s="689">
        <v>0</v>
      </c>
      <c r="AD59" s="689">
        <v>0</v>
      </c>
      <c r="AE59" s="655">
        <v>0</v>
      </c>
      <c r="AF59" s="656">
        <v>0</v>
      </c>
      <c r="AG59" s="656">
        <v>0</v>
      </c>
      <c r="AH59" s="656">
        <v>0</v>
      </c>
      <c r="AI59" s="657">
        <v>0</v>
      </c>
      <c r="AJ59" s="657">
        <v>0</v>
      </c>
      <c r="AK59" s="658"/>
      <c r="AL59" s="659"/>
      <c r="AM59" s="660"/>
      <c r="AN59" s="661"/>
      <c r="AO59" s="662"/>
      <c r="AP59" s="663"/>
      <c r="AQ59" s="663"/>
      <c r="AR59" s="663"/>
      <c r="AS59" s="663"/>
      <c r="AT59" s="663"/>
      <c r="AU59" s="663"/>
      <c r="AV59" s="663"/>
      <c r="AW59" s="663"/>
      <c r="AX59" s="663"/>
      <c r="AY59" s="663"/>
      <c r="AZ59" s="663"/>
      <c r="BA59" s="663"/>
      <c r="BB59" s="663"/>
      <c r="BC59" s="663"/>
      <c r="BD59" s="663"/>
      <c r="BE59" s="663"/>
      <c r="BF59" s="663"/>
      <c r="BG59" s="663"/>
      <c r="BH59" s="663"/>
      <c r="BI59" s="663"/>
      <c r="BJ59" s="663"/>
      <c r="BK59" s="663"/>
      <c r="BL59" s="663"/>
      <c r="BM59" s="663"/>
      <c r="BN59" s="663"/>
      <c r="BO59" s="663"/>
      <c r="BP59" s="663"/>
      <c r="BQ59" s="663"/>
      <c r="BR59" s="663"/>
      <c r="BS59" s="663"/>
      <c r="BT59" s="663"/>
      <c r="BU59" s="663"/>
      <c r="BV59" s="663"/>
      <c r="BW59" s="663"/>
      <c r="BX59" s="663"/>
      <c r="BY59" s="663"/>
      <c r="BZ59" s="663"/>
      <c r="CA59" s="663"/>
      <c r="CB59" s="663"/>
      <c r="CC59" s="663"/>
      <c r="CD59" s="663"/>
      <c r="CE59" s="663"/>
      <c r="CF59" s="663"/>
      <c r="CG59" s="663"/>
      <c r="CH59" s="663"/>
      <c r="CI59" s="663"/>
      <c r="CJ59" s="663"/>
      <c r="CK59" s="663"/>
      <c r="CL59" s="663"/>
      <c r="CM59" s="663"/>
      <c r="CN59" s="663"/>
      <c r="CO59" s="663"/>
      <c r="CP59" s="663"/>
      <c r="CQ59" s="663"/>
    </row>
    <row r="60" spans="2:95" s="684" customFormat="1" ht="65.25" customHeight="1" x14ac:dyDescent="0.35">
      <c r="C60" s="685"/>
      <c r="D60" s="711" t="s">
        <v>386</v>
      </c>
      <c r="E60" s="712" t="s">
        <v>387</v>
      </c>
      <c r="F60" s="708" t="s">
        <v>388</v>
      </c>
      <c r="G60" s="686" t="s">
        <v>356</v>
      </c>
      <c r="H60" s="688">
        <v>2.06</v>
      </c>
      <c r="I60" s="689"/>
      <c r="J60" s="649" t="s">
        <v>73</v>
      </c>
      <c r="K60" s="655" t="s">
        <v>86</v>
      </c>
      <c r="L60" s="655">
        <v>301</v>
      </c>
      <c r="M60" s="655" t="s">
        <v>377</v>
      </c>
      <c r="N60" s="689" t="s">
        <v>389</v>
      </c>
      <c r="O60" s="674" t="s">
        <v>390</v>
      </c>
      <c r="P60" s="690" t="s">
        <v>391</v>
      </c>
      <c r="Q60" s="689" t="s">
        <v>75</v>
      </c>
      <c r="R60" s="689">
        <v>35</v>
      </c>
      <c r="S60" s="689"/>
      <c r="T60" s="689"/>
      <c r="U60" s="689">
        <v>0</v>
      </c>
      <c r="V60" s="689" t="s">
        <v>392</v>
      </c>
      <c r="W60" s="689">
        <v>35</v>
      </c>
      <c r="X60" s="655">
        <v>0</v>
      </c>
      <c r="Y60" s="656">
        <v>35</v>
      </c>
      <c r="Z60" s="689">
        <v>0</v>
      </c>
      <c r="AA60" s="689">
        <v>0</v>
      </c>
      <c r="AB60" s="689">
        <v>0</v>
      </c>
      <c r="AC60" s="689">
        <v>20</v>
      </c>
      <c r="AD60" s="689">
        <v>15</v>
      </c>
      <c r="AE60" s="655">
        <v>0</v>
      </c>
      <c r="AF60" s="656">
        <v>0</v>
      </c>
      <c r="AG60" s="656">
        <v>0</v>
      </c>
      <c r="AH60" s="656">
        <v>0</v>
      </c>
      <c r="AI60" s="657">
        <v>0</v>
      </c>
      <c r="AJ60" s="657">
        <v>0</v>
      </c>
      <c r="AK60" s="658"/>
      <c r="AL60" s="659"/>
      <c r="AM60" s="660"/>
      <c r="AN60" s="661"/>
      <c r="AO60" s="662"/>
      <c r="AP60" s="663"/>
      <c r="AQ60" s="663"/>
      <c r="AR60" s="663"/>
      <c r="AS60" s="663"/>
      <c r="AT60" s="663"/>
      <c r="AU60" s="663"/>
      <c r="AV60" s="663"/>
      <c r="AW60" s="663"/>
      <c r="AX60" s="663"/>
      <c r="AY60" s="663"/>
      <c r="AZ60" s="663"/>
      <c r="BA60" s="663"/>
      <c r="BB60" s="663"/>
      <c r="BC60" s="663"/>
      <c r="BD60" s="663"/>
      <c r="BE60" s="663"/>
      <c r="BF60" s="663"/>
      <c r="BG60" s="663"/>
      <c r="BH60" s="663"/>
      <c r="BI60" s="663"/>
      <c r="BJ60" s="663"/>
      <c r="BK60" s="663"/>
      <c r="BL60" s="663"/>
      <c r="BM60" s="663"/>
      <c r="BN60" s="663"/>
      <c r="BO60" s="663"/>
      <c r="BP60" s="663"/>
      <c r="BQ60" s="663"/>
      <c r="BR60" s="663"/>
      <c r="BS60" s="663"/>
      <c r="BT60" s="663"/>
      <c r="BU60" s="663"/>
      <c r="BV60" s="663"/>
      <c r="BW60" s="663"/>
      <c r="BX60" s="663"/>
      <c r="BY60" s="663"/>
      <c r="BZ60" s="663"/>
      <c r="CA60" s="663"/>
      <c r="CB60" s="663"/>
      <c r="CC60" s="663"/>
      <c r="CD60" s="663"/>
      <c r="CE60" s="663"/>
      <c r="CF60" s="663"/>
      <c r="CG60" s="663"/>
      <c r="CH60" s="663"/>
      <c r="CI60" s="663"/>
      <c r="CJ60" s="663"/>
      <c r="CK60" s="663"/>
      <c r="CL60" s="663"/>
      <c r="CM60" s="663"/>
      <c r="CN60" s="663"/>
      <c r="CO60" s="663"/>
      <c r="CP60" s="663"/>
      <c r="CQ60" s="663"/>
    </row>
    <row r="61" spans="2:95" s="684" customFormat="1" ht="31" x14ac:dyDescent="0.35">
      <c r="C61" s="685"/>
      <c r="D61" s="713" t="s">
        <v>397</v>
      </c>
      <c r="E61" s="714"/>
      <c r="F61" s="715" t="s">
        <v>398</v>
      </c>
      <c r="G61" s="716" t="s">
        <v>399</v>
      </c>
      <c r="H61" s="717"/>
      <c r="I61" s="718"/>
      <c r="J61" s="649" t="s">
        <v>73</v>
      </c>
      <c r="K61" s="719" t="s">
        <v>113</v>
      </c>
      <c r="L61" s="719" t="s">
        <v>400</v>
      </c>
      <c r="M61" s="719"/>
      <c r="N61" s="720" t="s">
        <v>114</v>
      </c>
      <c r="O61" s="719" t="s">
        <v>401</v>
      </c>
      <c r="P61" s="721">
        <v>45357</v>
      </c>
      <c r="Q61" s="720" t="s">
        <v>75</v>
      </c>
      <c r="R61" s="720">
        <v>12</v>
      </c>
      <c r="S61" s="720">
        <v>12</v>
      </c>
      <c r="T61" s="720"/>
      <c r="U61" s="720">
        <v>0</v>
      </c>
      <c r="V61" s="720"/>
      <c r="W61" s="720">
        <v>12</v>
      </c>
      <c r="X61" s="719">
        <v>0</v>
      </c>
      <c r="Y61" s="722">
        <f>R61-X61</f>
        <v>12</v>
      </c>
      <c r="Z61" s="720">
        <v>0</v>
      </c>
      <c r="AA61" s="720">
        <v>0</v>
      </c>
      <c r="AB61" s="720">
        <v>12</v>
      </c>
      <c r="AC61" s="720">
        <v>0</v>
      </c>
      <c r="AD61" s="720">
        <v>0</v>
      </c>
      <c r="AE61" s="719">
        <v>0</v>
      </c>
      <c r="AF61" s="722">
        <v>0</v>
      </c>
      <c r="AG61" s="722">
        <v>0</v>
      </c>
      <c r="AH61" s="722">
        <v>0</v>
      </c>
      <c r="AI61" s="723">
        <v>0</v>
      </c>
      <c r="AJ61" s="657">
        <v>0</v>
      </c>
      <c r="AK61" s="658"/>
      <c r="AL61" s="659"/>
      <c r="AM61" s="660"/>
      <c r="AN61" s="661"/>
      <c r="AO61" s="662"/>
      <c r="AP61" s="663"/>
      <c r="AQ61" s="663"/>
      <c r="AR61" s="663"/>
      <c r="AS61" s="663"/>
      <c r="AT61" s="663"/>
      <c r="AU61" s="663"/>
      <c r="AV61" s="663"/>
      <c r="AW61" s="663"/>
      <c r="AX61" s="663"/>
      <c r="AY61" s="663"/>
      <c r="AZ61" s="663"/>
      <c r="BA61" s="663"/>
      <c r="BB61" s="663"/>
      <c r="BC61" s="663"/>
      <c r="BD61" s="663"/>
      <c r="BE61" s="663"/>
      <c r="BF61" s="663"/>
      <c r="BG61" s="663"/>
      <c r="BH61" s="663"/>
      <c r="BI61" s="663"/>
      <c r="BJ61" s="663"/>
      <c r="BK61" s="663"/>
      <c r="BL61" s="663"/>
      <c r="BM61" s="663"/>
      <c r="BN61" s="663"/>
      <c r="BO61" s="663"/>
      <c r="BP61" s="663"/>
      <c r="BQ61" s="663"/>
      <c r="BR61" s="663"/>
      <c r="BS61" s="663"/>
      <c r="BT61" s="663"/>
      <c r="BU61" s="663"/>
      <c r="BV61" s="663"/>
      <c r="BW61" s="663"/>
      <c r="BX61" s="663"/>
      <c r="BY61" s="663"/>
      <c r="BZ61" s="663"/>
      <c r="CA61" s="663"/>
      <c r="CB61" s="663"/>
      <c r="CC61" s="663"/>
      <c r="CD61" s="663"/>
      <c r="CE61" s="663"/>
      <c r="CF61" s="663"/>
      <c r="CG61" s="663"/>
      <c r="CH61" s="663"/>
      <c r="CI61" s="663"/>
      <c r="CJ61" s="663"/>
      <c r="CK61" s="663"/>
      <c r="CL61" s="663"/>
      <c r="CM61" s="663"/>
      <c r="CN61" s="663"/>
      <c r="CO61" s="663"/>
      <c r="CP61" s="663"/>
      <c r="CQ61" s="663"/>
    </row>
    <row r="62" spans="2:95" s="684" customFormat="1" ht="62" x14ac:dyDescent="0.35">
      <c r="D62" s="695" t="s">
        <v>428</v>
      </c>
      <c r="E62" s="668"/>
      <c r="F62" s="686" t="s">
        <v>429</v>
      </c>
      <c r="G62" s="724" t="s">
        <v>430</v>
      </c>
      <c r="H62" s="672"/>
      <c r="I62" s="649" t="s">
        <v>73</v>
      </c>
      <c r="J62" s="649"/>
      <c r="K62" s="655" t="s">
        <v>113</v>
      </c>
      <c r="L62" s="655"/>
      <c r="M62" s="655"/>
      <c r="N62" s="655" t="s">
        <v>114</v>
      </c>
      <c r="O62" s="674" t="s">
        <v>431</v>
      </c>
      <c r="P62" s="675">
        <v>43679</v>
      </c>
      <c r="Q62" s="676" t="s">
        <v>75</v>
      </c>
      <c r="R62" s="656">
        <v>18</v>
      </c>
      <c r="S62" s="656"/>
      <c r="T62" s="656">
        <v>18</v>
      </c>
      <c r="U62" s="656"/>
      <c r="V62" s="656"/>
      <c r="W62" s="656">
        <v>18</v>
      </c>
      <c r="X62" s="656">
        <v>0</v>
      </c>
      <c r="Y62" s="656">
        <f t="shared" ref="Y62:Y74" si="4">R62-X62</f>
        <v>18</v>
      </c>
      <c r="Z62" s="656">
        <v>0</v>
      </c>
      <c r="AA62" s="656">
        <v>0</v>
      </c>
      <c r="AB62" s="656">
        <v>18</v>
      </c>
      <c r="AC62" s="656">
        <v>0</v>
      </c>
      <c r="AD62" s="656">
        <v>0</v>
      </c>
      <c r="AE62" s="655">
        <v>0</v>
      </c>
      <c r="AF62" s="656">
        <v>0</v>
      </c>
      <c r="AG62" s="656">
        <v>0</v>
      </c>
      <c r="AH62" s="656">
        <v>0</v>
      </c>
      <c r="AI62" s="657">
        <v>0</v>
      </c>
      <c r="AJ62" s="657">
        <v>0</v>
      </c>
      <c r="AK62" s="658"/>
      <c r="AL62" s="659"/>
      <c r="AM62" s="660"/>
      <c r="AN62" s="661"/>
      <c r="AO62" s="662"/>
      <c r="AP62" s="692"/>
      <c r="AQ62" s="663"/>
      <c r="AR62" s="663"/>
      <c r="AS62" s="663"/>
      <c r="AT62" s="663"/>
      <c r="AU62" s="663"/>
      <c r="AV62" s="663"/>
      <c r="AW62" s="663"/>
      <c r="AX62" s="663"/>
      <c r="AY62" s="663"/>
      <c r="AZ62" s="663"/>
      <c r="BA62" s="663"/>
      <c r="BB62" s="663"/>
      <c r="BC62" s="663"/>
      <c r="BD62" s="663"/>
      <c r="BE62" s="663"/>
      <c r="BF62" s="663"/>
      <c r="BG62" s="663"/>
      <c r="BH62" s="663"/>
      <c r="BI62" s="663"/>
      <c r="BJ62" s="663"/>
      <c r="BK62" s="663"/>
      <c r="BL62" s="663"/>
      <c r="BM62" s="663"/>
      <c r="BN62" s="663"/>
      <c r="BO62" s="663"/>
      <c r="BP62" s="663"/>
      <c r="BQ62" s="663"/>
      <c r="BR62" s="663"/>
      <c r="BS62" s="663"/>
      <c r="BT62" s="663"/>
      <c r="BU62" s="663"/>
      <c r="BV62" s="663"/>
      <c r="BW62" s="663"/>
      <c r="BX62" s="663"/>
      <c r="BY62" s="663"/>
      <c r="BZ62" s="663"/>
      <c r="CA62" s="663"/>
      <c r="CB62" s="663"/>
      <c r="CC62" s="663"/>
      <c r="CD62" s="663"/>
      <c r="CE62" s="663"/>
      <c r="CF62" s="663"/>
      <c r="CG62" s="663"/>
      <c r="CH62" s="663"/>
      <c r="CI62" s="663"/>
      <c r="CJ62" s="663"/>
      <c r="CK62" s="663"/>
      <c r="CL62" s="663"/>
      <c r="CM62" s="663"/>
      <c r="CN62" s="663"/>
      <c r="CO62" s="663"/>
      <c r="CP62" s="663"/>
      <c r="CQ62" s="663"/>
    </row>
    <row r="63" spans="2:95" s="663" customFormat="1" ht="62" x14ac:dyDescent="0.35">
      <c r="D63" s="645">
        <v>184</v>
      </c>
      <c r="E63" s="668" t="s">
        <v>467</v>
      </c>
      <c r="F63" s="686" t="s">
        <v>468</v>
      </c>
      <c r="G63" s="670" t="s">
        <v>222</v>
      </c>
      <c r="H63" s="2006">
        <v>5.58</v>
      </c>
      <c r="I63" s="649"/>
      <c r="J63" s="649" t="s">
        <v>73</v>
      </c>
      <c r="K63" s="655" t="s">
        <v>42</v>
      </c>
      <c r="L63" s="655">
        <v>231</v>
      </c>
      <c r="M63" s="655" t="s">
        <v>455</v>
      </c>
      <c r="N63" s="655"/>
      <c r="O63" s="674" t="s">
        <v>469</v>
      </c>
      <c r="P63" s="690" t="s">
        <v>470</v>
      </c>
      <c r="Q63" s="689" t="s">
        <v>75</v>
      </c>
      <c r="R63" s="656">
        <v>99</v>
      </c>
      <c r="S63" s="656">
        <v>99</v>
      </c>
      <c r="T63" s="656">
        <v>0</v>
      </c>
      <c r="U63" s="689">
        <v>0</v>
      </c>
      <c r="V63" s="689"/>
      <c r="W63" s="689">
        <v>99</v>
      </c>
      <c r="X63" s="655">
        <v>0</v>
      </c>
      <c r="Y63" s="656">
        <f t="shared" si="4"/>
        <v>99</v>
      </c>
      <c r="Z63" s="725">
        <v>9</v>
      </c>
      <c r="AA63" s="725">
        <v>30</v>
      </c>
      <c r="AB63" s="725">
        <v>30</v>
      </c>
      <c r="AC63" s="725">
        <v>30</v>
      </c>
      <c r="AD63" s="725">
        <v>0</v>
      </c>
      <c r="AE63" s="726">
        <v>0</v>
      </c>
      <c r="AF63" s="689">
        <v>0</v>
      </c>
      <c r="AG63" s="689">
        <v>0</v>
      </c>
      <c r="AH63" s="656">
        <v>0</v>
      </c>
      <c r="AI63" s="657">
        <v>0</v>
      </c>
      <c r="AJ63" s="657">
        <v>0</v>
      </c>
      <c r="AK63" s="658"/>
      <c r="AL63" s="659"/>
      <c r="AM63" s="660"/>
      <c r="AN63" s="661"/>
      <c r="AO63" s="662"/>
    </row>
    <row r="64" spans="2:95" s="663" customFormat="1" ht="62" x14ac:dyDescent="0.35">
      <c r="D64" s="645" t="s">
        <v>471</v>
      </c>
      <c r="E64" s="668" t="s">
        <v>467</v>
      </c>
      <c r="F64" s="686" t="s">
        <v>468</v>
      </c>
      <c r="G64" s="670" t="s">
        <v>222</v>
      </c>
      <c r="H64" s="2007"/>
      <c r="I64" s="649"/>
      <c r="J64" s="649" t="s">
        <v>73</v>
      </c>
      <c r="K64" s="655" t="s">
        <v>42</v>
      </c>
      <c r="L64" s="655">
        <v>231</v>
      </c>
      <c r="M64" s="655" t="s">
        <v>455</v>
      </c>
      <c r="N64" s="655"/>
      <c r="O64" s="674" t="s">
        <v>469</v>
      </c>
      <c r="P64" s="690" t="s">
        <v>470</v>
      </c>
      <c r="Q64" s="689" t="s">
        <v>75</v>
      </c>
      <c r="R64" s="656">
        <v>33</v>
      </c>
      <c r="S64" s="656">
        <v>15</v>
      </c>
      <c r="T64" s="656">
        <v>18</v>
      </c>
      <c r="U64" s="689">
        <v>33</v>
      </c>
      <c r="V64" s="689"/>
      <c r="W64" s="689">
        <v>0</v>
      </c>
      <c r="X64" s="655">
        <v>0</v>
      </c>
      <c r="Y64" s="656">
        <f t="shared" si="4"/>
        <v>33</v>
      </c>
      <c r="Z64" s="727">
        <v>0</v>
      </c>
      <c r="AA64" s="727">
        <v>20</v>
      </c>
      <c r="AB64" s="727">
        <v>13</v>
      </c>
      <c r="AC64" s="727">
        <v>0</v>
      </c>
      <c r="AD64" s="727">
        <v>0</v>
      </c>
      <c r="AE64" s="728">
        <v>0</v>
      </c>
      <c r="AF64" s="693">
        <v>0</v>
      </c>
      <c r="AG64" s="693">
        <v>0</v>
      </c>
      <c r="AH64" s="666">
        <v>0</v>
      </c>
      <c r="AI64" s="667">
        <v>0</v>
      </c>
      <c r="AJ64" s="667">
        <v>0</v>
      </c>
      <c r="AK64" s="658"/>
      <c r="AL64" s="659"/>
      <c r="AM64" s="660"/>
      <c r="AN64" s="661"/>
      <c r="AO64" s="662"/>
    </row>
    <row r="65" spans="2:95" s="684" customFormat="1" ht="47.25" customHeight="1" x14ac:dyDescent="0.35">
      <c r="C65" s="685"/>
      <c r="D65" s="645">
        <v>189</v>
      </c>
      <c r="E65" s="668" t="s">
        <v>483</v>
      </c>
      <c r="F65" s="686" t="s">
        <v>484</v>
      </c>
      <c r="G65" s="671" t="s">
        <v>485</v>
      </c>
      <c r="H65" s="2000">
        <v>6.63</v>
      </c>
      <c r="I65" s="649" t="s">
        <v>73</v>
      </c>
      <c r="J65" s="649"/>
      <c r="K65" s="655" t="s">
        <v>42</v>
      </c>
      <c r="L65" s="655">
        <v>212</v>
      </c>
      <c r="M65" s="655" t="s">
        <v>464</v>
      </c>
      <c r="N65" s="655" t="s">
        <v>87</v>
      </c>
      <c r="O65" s="674" t="s">
        <v>486</v>
      </c>
      <c r="P65" s="690" t="s">
        <v>487</v>
      </c>
      <c r="Q65" s="689" t="s">
        <v>75</v>
      </c>
      <c r="R65" s="656">
        <v>108</v>
      </c>
      <c r="S65" s="656">
        <v>108</v>
      </c>
      <c r="T65" s="656">
        <v>0</v>
      </c>
      <c r="U65" s="689">
        <v>0</v>
      </c>
      <c r="V65" s="689"/>
      <c r="W65" s="689">
        <v>108</v>
      </c>
      <c r="X65" s="655">
        <v>0</v>
      </c>
      <c r="Y65" s="656">
        <f t="shared" si="4"/>
        <v>108</v>
      </c>
      <c r="Z65" s="689">
        <v>0</v>
      </c>
      <c r="AA65" s="689">
        <v>16</v>
      </c>
      <c r="AB65" s="689">
        <v>52</v>
      </c>
      <c r="AC65" s="689">
        <v>40</v>
      </c>
      <c r="AD65" s="689">
        <v>0</v>
      </c>
      <c r="AE65" s="655">
        <v>0</v>
      </c>
      <c r="AF65" s="689">
        <v>0</v>
      </c>
      <c r="AG65" s="689">
        <v>0</v>
      </c>
      <c r="AH65" s="656">
        <v>0</v>
      </c>
      <c r="AI65" s="657">
        <v>0</v>
      </c>
      <c r="AJ65" s="657">
        <v>0</v>
      </c>
      <c r="AK65" s="658"/>
      <c r="AL65" s="659"/>
      <c r="AM65" s="660"/>
      <c r="AN65" s="661"/>
      <c r="AO65" s="662"/>
      <c r="AP65" s="663"/>
      <c r="AQ65" s="663"/>
      <c r="AR65" s="663"/>
      <c r="AS65" s="663"/>
      <c r="AT65" s="663"/>
      <c r="AU65" s="663"/>
      <c r="AV65" s="663"/>
      <c r="AW65" s="663"/>
      <c r="AX65" s="663"/>
      <c r="AY65" s="663"/>
      <c r="AZ65" s="663"/>
      <c r="BA65" s="663"/>
      <c r="BB65" s="663"/>
      <c r="BC65" s="663"/>
      <c r="BD65" s="663"/>
      <c r="BE65" s="663"/>
      <c r="BF65" s="663"/>
      <c r="BG65" s="663"/>
      <c r="BH65" s="663"/>
      <c r="BI65" s="663"/>
      <c r="BJ65" s="663"/>
      <c r="BK65" s="663"/>
      <c r="BL65" s="663"/>
      <c r="BM65" s="663"/>
      <c r="BN65" s="663"/>
      <c r="BO65" s="663"/>
      <c r="BP65" s="663"/>
      <c r="BQ65" s="663"/>
      <c r="BR65" s="663"/>
      <c r="BS65" s="663"/>
      <c r="BT65" s="663"/>
      <c r="BU65" s="663"/>
      <c r="BV65" s="663"/>
      <c r="BW65" s="663"/>
      <c r="BX65" s="663"/>
      <c r="BY65" s="663"/>
      <c r="BZ65" s="663"/>
      <c r="CA65" s="663"/>
      <c r="CB65" s="663"/>
      <c r="CC65" s="663"/>
      <c r="CD65" s="663"/>
      <c r="CE65" s="663"/>
      <c r="CF65" s="663"/>
      <c r="CG65" s="663"/>
      <c r="CH65" s="663"/>
      <c r="CI65" s="663"/>
      <c r="CJ65" s="663"/>
      <c r="CK65" s="663"/>
      <c r="CL65" s="663"/>
      <c r="CM65" s="663"/>
      <c r="CN65" s="663"/>
      <c r="CO65" s="663"/>
      <c r="CP65" s="663"/>
      <c r="CQ65" s="663"/>
    </row>
    <row r="66" spans="2:95" s="684" customFormat="1" ht="47.25" customHeight="1" x14ac:dyDescent="0.35">
      <c r="C66" s="685"/>
      <c r="D66" s="645" t="s">
        <v>488</v>
      </c>
      <c r="E66" s="668" t="s">
        <v>483</v>
      </c>
      <c r="F66" s="686" t="s">
        <v>484</v>
      </c>
      <c r="G66" s="671" t="s">
        <v>485</v>
      </c>
      <c r="H66" s="2001"/>
      <c r="I66" s="649" t="s">
        <v>73</v>
      </c>
      <c r="J66" s="649"/>
      <c r="K66" s="655" t="s">
        <v>42</v>
      </c>
      <c r="L66" s="655">
        <v>212</v>
      </c>
      <c r="M66" s="655" t="s">
        <v>464</v>
      </c>
      <c r="N66" s="655" t="s">
        <v>87</v>
      </c>
      <c r="O66" s="674" t="s">
        <v>486</v>
      </c>
      <c r="P66" s="690" t="s">
        <v>487</v>
      </c>
      <c r="Q66" s="689" t="s">
        <v>75</v>
      </c>
      <c r="R66" s="656">
        <v>36</v>
      </c>
      <c r="S66" s="656">
        <v>6</v>
      </c>
      <c r="T66" s="656">
        <v>30</v>
      </c>
      <c r="U66" s="689">
        <v>36</v>
      </c>
      <c r="V66" s="689"/>
      <c r="W66" s="689">
        <v>0</v>
      </c>
      <c r="X66" s="655">
        <v>0</v>
      </c>
      <c r="Y66" s="656">
        <f t="shared" si="4"/>
        <v>36</v>
      </c>
      <c r="Z66" s="693">
        <v>0</v>
      </c>
      <c r="AA66" s="693">
        <v>36</v>
      </c>
      <c r="AB66" s="693">
        <v>0</v>
      </c>
      <c r="AC66" s="693">
        <v>0</v>
      </c>
      <c r="AD66" s="693">
        <v>0</v>
      </c>
      <c r="AE66" s="665">
        <v>0</v>
      </c>
      <c r="AF66" s="693">
        <v>0</v>
      </c>
      <c r="AG66" s="693">
        <v>0</v>
      </c>
      <c r="AH66" s="666">
        <v>0</v>
      </c>
      <c r="AI66" s="667">
        <v>0</v>
      </c>
      <c r="AJ66" s="667">
        <v>0</v>
      </c>
      <c r="AK66" s="658"/>
      <c r="AL66" s="659"/>
      <c r="AM66" s="660"/>
      <c r="AN66" s="661"/>
      <c r="AO66" s="662"/>
      <c r="AP66" s="663"/>
      <c r="AQ66" s="663"/>
      <c r="AR66" s="663"/>
      <c r="AS66" s="663"/>
      <c r="AT66" s="663"/>
      <c r="AU66" s="663"/>
      <c r="AV66" s="663"/>
      <c r="AW66" s="663"/>
      <c r="AX66" s="663"/>
      <c r="AY66" s="663"/>
      <c r="AZ66" s="663"/>
      <c r="BA66" s="663"/>
      <c r="BB66" s="663"/>
      <c r="BC66" s="663"/>
      <c r="BD66" s="663"/>
      <c r="BE66" s="663"/>
      <c r="BF66" s="663"/>
      <c r="BG66" s="663"/>
      <c r="BH66" s="663"/>
      <c r="BI66" s="663"/>
      <c r="BJ66" s="663"/>
      <c r="BK66" s="663"/>
      <c r="BL66" s="663"/>
      <c r="BM66" s="663"/>
      <c r="BN66" s="663"/>
      <c r="BO66" s="663"/>
      <c r="BP66" s="663"/>
      <c r="BQ66" s="663"/>
      <c r="BR66" s="663"/>
      <c r="BS66" s="663"/>
      <c r="BT66" s="663"/>
      <c r="BU66" s="663"/>
      <c r="BV66" s="663"/>
      <c r="BW66" s="663"/>
      <c r="BX66" s="663"/>
      <c r="BY66" s="663"/>
      <c r="BZ66" s="663"/>
      <c r="CA66" s="663"/>
      <c r="CB66" s="663"/>
      <c r="CC66" s="663"/>
      <c r="CD66" s="663"/>
      <c r="CE66" s="663"/>
      <c r="CF66" s="663"/>
      <c r="CG66" s="663"/>
      <c r="CH66" s="663"/>
      <c r="CI66" s="663"/>
      <c r="CJ66" s="663"/>
      <c r="CK66" s="663"/>
      <c r="CL66" s="663"/>
      <c r="CM66" s="663"/>
      <c r="CN66" s="663"/>
      <c r="CO66" s="663"/>
      <c r="CP66" s="663"/>
      <c r="CQ66" s="663"/>
    </row>
    <row r="67" spans="2:95" s="684" customFormat="1" ht="30" customHeight="1" x14ac:dyDescent="0.35">
      <c r="C67" s="685"/>
      <c r="D67" s="645">
        <v>300</v>
      </c>
      <c r="E67" s="668"/>
      <c r="F67" s="686" t="s">
        <v>497</v>
      </c>
      <c r="G67" s="670" t="s">
        <v>294</v>
      </c>
      <c r="H67" s="688"/>
      <c r="I67" s="649" t="s">
        <v>73</v>
      </c>
      <c r="J67" s="649"/>
      <c r="K67" s="655" t="s">
        <v>113</v>
      </c>
      <c r="L67" s="655">
        <v>212</v>
      </c>
      <c r="M67" s="655" t="s">
        <v>464</v>
      </c>
      <c r="N67" s="655" t="s">
        <v>301</v>
      </c>
      <c r="O67" s="674" t="s">
        <v>498</v>
      </c>
      <c r="P67" s="690" t="s">
        <v>499</v>
      </c>
      <c r="Q67" s="689" t="s">
        <v>75</v>
      </c>
      <c r="R67" s="656">
        <v>108</v>
      </c>
      <c r="S67" s="656">
        <v>108</v>
      </c>
      <c r="T67" s="656">
        <v>0</v>
      </c>
      <c r="U67" s="689">
        <v>0</v>
      </c>
      <c r="V67" s="689"/>
      <c r="W67" s="689">
        <v>108</v>
      </c>
      <c r="X67" s="655">
        <v>0</v>
      </c>
      <c r="Y67" s="656">
        <f t="shared" si="4"/>
        <v>108</v>
      </c>
      <c r="Z67" s="689">
        <v>36</v>
      </c>
      <c r="AA67" s="689">
        <v>36</v>
      </c>
      <c r="AB67" s="689">
        <v>36</v>
      </c>
      <c r="AC67" s="689">
        <v>0</v>
      </c>
      <c r="AD67" s="689">
        <v>0</v>
      </c>
      <c r="AE67" s="655">
        <v>0</v>
      </c>
      <c r="AF67" s="689">
        <v>0</v>
      </c>
      <c r="AG67" s="689">
        <v>0</v>
      </c>
      <c r="AH67" s="656">
        <v>0</v>
      </c>
      <c r="AI67" s="657">
        <v>0</v>
      </c>
      <c r="AJ67" s="657">
        <v>0</v>
      </c>
      <c r="AK67" s="658"/>
      <c r="AL67" s="659"/>
      <c r="AM67" s="660"/>
      <c r="AN67" s="661"/>
      <c r="AO67" s="662"/>
      <c r="AP67" s="663"/>
      <c r="AQ67" s="663"/>
      <c r="AR67" s="663"/>
      <c r="AS67" s="663"/>
      <c r="AT67" s="663"/>
      <c r="AU67" s="663"/>
      <c r="AV67" s="663"/>
      <c r="AW67" s="663"/>
      <c r="AX67" s="663"/>
      <c r="AY67" s="663"/>
      <c r="AZ67" s="663"/>
      <c r="BA67" s="663"/>
      <c r="BB67" s="663"/>
      <c r="BC67" s="663"/>
      <c r="BD67" s="663"/>
      <c r="BE67" s="663"/>
      <c r="BF67" s="663"/>
      <c r="BG67" s="663"/>
      <c r="BH67" s="663"/>
      <c r="BI67" s="663"/>
      <c r="BJ67" s="663"/>
      <c r="BK67" s="663"/>
      <c r="BL67" s="663"/>
      <c r="BM67" s="663"/>
      <c r="BN67" s="663"/>
      <c r="BO67" s="663"/>
      <c r="BP67" s="663"/>
      <c r="BQ67" s="663"/>
      <c r="BR67" s="663"/>
      <c r="BS67" s="663"/>
      <c r="BT67" s="663"/>
      <c r="BU67" s="663"/>
      <c r="BV67" s="663"/>
      <c r="BW67" s="663"/>
      <c r="BX67" s="663"/>
      <c r="BY67" s="663"/>
      <c r="BZ67" s="663"/>
      <c r="CA67" s="663"/>
      <c r="CB67" s="663"/>
      <c r="CC67" s="663"/>
      <c r="CD67" s="663"/>
      <c r="CE67" s="663"/>
      <c r="CF67" s="663"/>
      <c r="CG67" s="663"/>
      <c r="CH67" s="663"/>
      <c r="CI67" s="663"/>
      <c r="CJ67" s="663"/>
      <c r="CK67" s="663"/>
      <c r="CL67" s="663"/>
      <c r="CM67" s="663"/>
      <c r="CN67" s="663"/>
      <c r="CO67" s="663"/>
      <c r="CP67" s="663"/>
      <c r="CQ67" s="663"/>
    </row>
    <row r="68" spans="2:95" s="684" customFormat="1" ht="30" customHeight="1" x14ac:dyDescent="0.35">
      <c r="C68" s="685"/>
      <c r="D68" s="645" t="s">
        <v>500</v>
      </c>
      <c r="E68" s="668"/>
      <c r="F68" s="686" t="s">
        <v>497</v>
      </c>
      <c r="G68" s="670" t="s">
        <v>294</v>
      </c>
      <c r="H68" s="688"/>
      <c r="I68" s="649" t="s">
        <v>73</v>
      </c>
      <c r="J68" s="649"/>
      <c r="K68" s="655" t="s">
        <v>113</v>
      </c>
      <c r="L68" s="655">
        <v>212</v>
      </c>
      <c r="M68" s="655" t="s">
        <v>464</v>
      </c>
      <c r="N68" s="655" t="s">
        <v>301</v>
      </c>
      <c r="O68" s="674" t="s">
        <v>498</v>
      </c>
      <c r="P68" s="690" t="s">
        <v>499</v>
      </c>
      <c r="Q68" s="689" t="s">
        <v>75</v>
      </c>
      <c r="R68" s="656">
        <v>32</v>
      </c>
      <c r="S68" s="656">
        <v>20</v>
      </c>
      <c r="T68" s="656">
        <v>12</v>
      </c>
      <c r="U68" s="689">
        <v>32</v>
      </c>
      <c r="V68" s="689"/>
      <c r="W68" s="689">
        <v>0</v>
      </c>
      <c r="X68" s="655">
        <v>0</v>
      </c>
      <c r="Y68" s="656">
        <f t="shared" si="4"/>
        <v>32</v>
      </c>
      <c r="Z68" s="693">
        <v>0</v>
      </c>
      <c r="AA68" s="693">
        <v>32</v>
      </c>
      <c r="AB68" s="693">
        <v>0</v>
      </c>
      <c r="AC68" s="693">
        <v>0</v>
      </c>
      <c r="AD68" s="693">
        <v>0</v>
      </c>
      <c r="AE68" s="665">
        <v>0</v>
      </c>
      <c r="AF68" s="693">
        <v>0</v>
      </c>
      <c r="AG68" s="693">
        <v>0</v>
      </c>
      <c r="AH68" s="666">
        <v>0</v>
      </c>
      <c r="AI68" s="667">
        <v>0</v>
      </c>
      <c r="AJ68" s="667">
        <v>0</v>
      </c>
      <c r="AK68" s="658"/>
      <c r="AL68" s="659"/>
      <c r="AM68" s="660"/>
      <c r="AN68" s="661"/>
      <c r="AO68" s="662"/>
      <c r="AP68" s="663"/>
      <c r="AQ68" s="663"/>
      <c r="AR68" s="663"/>
      <c r="AS68" s="663"/>
      <c r="AT68" s="663"/>
      <c r="AU68" s="663"/>
      <c r="AV68" s="663"/>
      <c r="AW68" s="663"/>
      <c r="AX68" s="663"/>
      <c r="AY68" s="663"/>
      <c r="AZ68" s="663"/>
      <c r="BA68" s="663"/>
      <c r="BB68" s="663"/>
      <c r="BC68" s="663"/>
      <c r="BD68" s="663"/>
      <c r="BE68" s="663"/>
      <c r="BF68" s="663"/>
      <c r="BG68" s="663"/>
      <c r="BH68" s="663"/>
      <c r="BI68" s="663"/>
      <c r="BJ68" s="663"/>
      <c r="BK68" s="663"/>
      <c r="BL68" s="663"/>
      <c r="BM68" s="663"/>
      <c r="BN68" s="663"/>
      <c r="BO68" s="663"/>
      <c r="BP68" s="663"/>
      <c r="BQ68" s="663"/>
      <c r="BR68" s="663"/>
      <c r="BS68" s="663"/>
      <c r="BT68" s="663"/>
      <c r="BU68" s="663"/>
      <c r="BV68" s="663"/>
      <c r="BW68" s="663"/>
      <c r="BX68" s="663"/>
      <c r="BY68" s="663"/>
      <c r="BZ68" s="663"/>
      <c r="CA68" s="663"/>
      <c r="CB68" s="663"/>
      <c r="CC68" s="663"/>
      <c r="CD68" s="663"/>
      <c r="CE68" s="663"/>
      <c r="CF68" s="663"/>
      <c r="CG68" s="663"/>
      <c r="CH68" s="663"/>
      <c r="CI68" s="663"/>
      <c r="CJ68" s="663"/>
      <c r="CK68" s="663"/>
      <c r="CL68" s="663"/>
      <c r="CM68" s="663"/>
      <c r="CN68" s="663"/>
      <c r="CO68" s="663"/>
      <c r="CP68" s="663"/>
      <c r="CQ68" s="663"/>
    </row>
    <row r="69" spans="2:95" s="684" customFormat="1" ht="30" customHeight="1" x14ac:dyDescent="0.35">
      <c r="C69" s="685"/>
      <c r="D69" s="645" t="s">
        <v>501</v>
      </c>
      <c r="E69" s="668"/>
      <c r="F69" s="686" t="s">
        <v>502</v>
      </c>
      <c r="G69" s="670" t="s">
        <v>503</v>
      </c>
      <c r="H69" s="688">
        <v>0.78</v>
      </c>
      <c r="I69" s="649"/>
      <c r="J69" s="649" t="s">
        <v>73</v>
      </c>
      <c r="K69" s="655" t="s">
        <v>113</v>
      </c>
      <c r="L69" s="655">
        <v>224</v>
      </c>
      <c r="M69" s="655" t="s">
        <v>504</v>
      </c>
      <c r="N69" s="655" t="s">
        <v>114</v>
      </c>
      <c r="O69" s="674" t="s">
        <v>505</v>
      </c>
      <c r="P69" s="690">
        <v>44268</v>
      </c>
      <c r="Q69" s="689" t="s">
        <v>75</v>
      </c>
      <c r="R69" s="656">
        <v>49</v>
      </c>
      <c r="S69" s="656">
        <v>0</v>
      </c>
      <c r="T69" s="656">
        <v>49</v>
      </c>
      <c r="U69" s="689">
        <v>49</v>
      </c>
      <c r="V69" s="689"/>
      <c r="W69" s="689">
        <v>0</v>
      </c>
      <c r="X69" s="655">
        <v>0</v>
      </c>
      <c r="Y69" s="656">
        <f t="shared" si="4"/>
        <v>49</v>
      </c>
      <c r="Z69" s="693">
        <v>0</v>
      </c>
      <c r="AA69" s="693">
        <v>49</v>
      </c>
      <c r="AB69" s="693">
        <v>0</v>
      </c>
      <c r="AC69" s="693">
        <v>0</v>
      </c>
      <c r="AD69" s="693">
        <v>0</v>
      </c>
      <c r="AE69" s="665">
        <v>0</v>
      </c>
      <c r="AF69" s="693">
        <v>0</v>
      </c>
      <c r="AG69" s="693">
        <v>0</v>
      </c>
      <c r="AH69" s="666">
        <v>0</v>
      </c>
      <c r="AI69" s="667">
        <v>0</v>
      </c>
      <c r="AJ69" s="667">
        <v>0</v>
      </c>
      <c r="AK69" s="658"/>
      <c r="AL69" s="659"/>
      <c r="AM69" s="660"/>
      <c r="AN69" s="661"/>
      <c r="AO69" s="662"/>
      <c r="AP69" s="663"/>
      <c r="AQ69" s="663"/>
      <c r="AR69" s="663"/>
      <c r="AS69" s="663"/>
      <c r="AT69" s="663"/>
      <c r="AU69" s="663"/>
      <c r="AV69" s="663"/>
      <c r="AW69" s="663"/>
      <c r="AX69" s="663"/>
      <c r="AY69" s="663"/>
      <c r="AZ69" s="663"/>
      <c r="BA69" s="663"/>
      <c r="BB69" s="663"/>
      <c r="BC69" s="663"/>
      <c r="BD69" s="663"/>
      <c r="BE69" s="663"/>
      <c r="BF69" s="663"/>
      <c r="BG69" s="663"/>
      <c r="BH69" s="663"/>
      <c r="BI69" s="663"/>
      <c r="BJ69" s="663"/>
      <c r="BK69" s="663"/>
      <c r="BL69" s="663"/>
      <c r="BM69" s="663"/>
      <c r="BN69" s="663"/>
      <c r="BO69" s="663"/>
      <c r="BP69" s="663"/>
      <c r="BQ69" s="663"/>
      <c r="BR69" s="663"/>
      <c r="BS69" s="663"/>
      <c r="BT69" s="663"/>
      <c r="BU69" s="663"/>
      <c r="BV69" s="663"/>
      <c r="BW69" s="663"/>
      <c r="BX69" s="663"/>
      <c r="BY69" s="663"/>
      <c r="BZ69" s="663"/>
      <c r="CA69" s="663"/>
      <c r="CB69" s="663"/>
      <c r="CC69" s="663"/>
      <c r="CD69" s="663"/>
      <c r="CE69" s="663"/>
      <c r="CF69" s="663"/>
      <c r="CG69" s="663"/>
      <c r="CH69" s="663"/>
      <c r="CI69" s="663"/>
      <c r="CJ69" s="663"/>
      <c r="CK69" s="663"/>
      <c r="CL69" s="663"/>
      <c r="CM69" s="663"/>
      <c r="CN69" s="663"/>
      <c r="CO69" s="663"/>
      <c r="CP69" s="663"/>
      <c r="CQ69" s="663"/>
    </row>
    <row r="70" spans="2:95" s="684" customFormat="1" ht="31" x14ac:dyDescent="0.35">
      <c r="C70" s="685"/>
      <c r="D70" s="645">
        <v>313</v>
      </c>
      <c r="E70" s="668"/>
      <c r="F70" s="686" t="s">
        <v>506</v>
      </c>
      <c r="G70" s="670" t="s">
        <v>318</v>
      </c>
      <c r="H70" s="2000">
        <v>15.7</v>
      </c>
      <c r="I70" s="649"/>
      <c r="J70" s="649" t="s">
        <v>73</v>
      </c>
      <c r="K70" s="655" t="s">
        <v>113</v>
      </c>
      <c r="L70" s="655">
        <v>212</v>
      </c>
      <c r="M70" s="655" t="s">
        <v>464</v>
      </c>
      <c r="N70" s="655"/>
      <c r="O70" s="674" t="s">
        <v>507</v>
      </c>
      <c r="P70" s="690">
        <v>44967</v>
      </c>
      <c r="Q70" s="689" t="s">
        <v>75</v>
      </c>
      <c r="R70" s="656">
        <v>225</v>
      </c>
      <c r="S70" s="656"/>
      <c r="T70" s="656"/>
      <c r="U70" s="689">
        <v>0</v>
      </c>
      <c r="V70" s="689"/>
      <c r="W70" s="689">
        <v>225</v>
      </c>
      <c r="X70" s="655">
        <v>0</v>
      </c>
      <c r="Y70" s="656">
        <f t="shared" si="4"/>
        <v>225</v>
      </c>
      <c r="Z70" s="689">
        <v>0</v>
      </c>
      <c r="AA70" s="689">
        <v>0</v>
      </c>
      <c r="AB70" s="689">
        <v>41</v>
      </c>
      <c r="AC70" s="689">
        <v>48</v>
      </c>
      <c r="AD70" s="689">
        <v>48</v>
      </c>
      <c r="AE70" s="655">
        <v>48</v>
      </c>
      <c r="AF70" s="689">
        <v>40</v>
      </c>
      <c r="AG70" s="689">
        <v>0</v>
      </c>
      <c r="AH70" s="656">
        <v>0</v>
      </c>
      <c r="AI70" s="657">
        <v>0</v>
      </c>
      <c r="AJ70" s="657">
        <v>0</v>
      </c>
      <c r="AK70" s="658"/>
      <c r="AL70" s="659"/>
      <c r="AM70" s="660"/>
      <c r="AN70" s="661"/>
      <c r="AO70" s="662"/>
      <c r="AP70" s="663"/>
      <c r="AQ70" s="663"/>
      <c r="AR70" s="663"/>
      <c r="AS70" s="663"/>
      <c r="AT70" s="663"/>
      <c r="AU70" s="663"/>
      <c r="AV70" s="663"/>
      <c r="AW70" s="663"/>
      <c r="AX70" s="663"/>
      <c r="AY70" s="663"/>
      <c r="AZ70" s="663"/>
      <c r="BA70" s="663"/>
      <c r="BB70" s="663"/>
      <c r="BC70" s="663"/>
      <c r="BD70" s="663"/>
      <c r="BE70" s="663"/>
      <c r="BF70" s="663"/>
      <c r="BG70" s="663"/>
      <c r="BH70" s="663"/>
      <c r="BI70" s="663"/>
      <c r="BJ70" s="663"/>
      <c r="BK70" s="663"/>
      <c r="BL70" s="663"/>
      <c r="BM70" s="663"/>
      <c r="BN70" s="663"/>
      <c r="BO70" s="663"/>
      <c r="BP70" s="663"/>
      <c r="BQ70" s="663"/>
      <c r="BR70" s="663"/>
      <c r="BS70" s="663"/>
      <c r="BT70" s="663"/>
      <c r="BU70" s="663"/>
      <c r="BV70" s="663"/>
      <c r="BW70" s="663"/>
      <c r="BX70" s="663"/>
      <c r="BY70" s="663"/>
      <c r="BZ70" s="663"/>
      <c r="CA70" s="663"/>
      <c r="CB70" s="663"/>
      <c r="CC70" s="663"/>
      <c r="CD70" s="663"/>
      <c r="CE70" s="663"/>
      <c r="CF70" s="663"/>
      <c r="CG70" s="663"/>
      <c r="CH70" s="663"/>
      <c r="CI70" s="663"/>
      <c r="CJ70" s="663"/>
      <c r="CK70" s="663"/>
      <c r="CL70" s="663"/>
      <c r="CM70" s="663"/>
      <c r="CN70" s="663"/>
      <c r="CO70" s="663"/>
      <c r="CP70" s="663"/>
      <c r="CQ70" s="663"/>
    </row>
    <row r="71" spans="2:95" s="684" customFormat="1" ht="30" customHeight="1" x14ac:dyDescent="0.35">
      <c r="C71" s="685"/>
      <c r="D71" s="645" t="s">
        <v>508</v>
      </c>
      <c r="E71" s="668"/>
      <c r="F71" s="686" t="s">
        <v>506</v>
      </c>
      <c r="G71" s="670" t="s">
        <v>318</v>
      </c>
      <c r="H71" s="2001"/>
      <c r="I71" s="649"/>
      <c r="J71" s="649" t="s">
        <v>73</v>
      </c>
      <c r="K71" s="655" t="s">
        <v>113</v>
      </c>
      <c r="L71" s="655">
        <v>212</v>
      </c>
      <c r="M71" s="655" t="s">
        <v>464</v>
      </c>
      <c r="N71" s="655"/>
      <c r="O71" s="674" t="s">
        <v>507</v>
      </c>
      <c r="P71" s="690">
        <v>44967</v>
      </c>
      <c r="Q71" s="689" t="s">
        <v>75</v>
      </c>
      <c r="R71" s="656">
        <v>75</v>
      </c>
      <c r="S71" s="656"/>
      <c r="T71" s="656"/>
      <c r="U71" s="689">
        <v>75</v>
      </c>
      <c r="V71" s="689"/>
      <c r="W71" s="689">
        <v>0</v>
      </c>
      <c r="X71" s="655">
        <v>0</v>
      </c>
      <c r="Y71" s="656">
        <f t="shared" si="4"/>
        <v>75</v>
      </c>
      <c r="Z71" s="693">
        <v>0</v>
      </c>
      <c r="AA71" s="693">
        <v>0</v>
      </c>
      <c r="AB71" s="693">
        <v>0</v>
      </c>
      <c r="AC71" s="693">
        <v>40</v>
      </c>
      <c r="AD71" s="693">
        <v>35</v>
      </c>
      <c r="AE71" s="665">
        <v>0</v>
      </c>
      <c r="AF71" s="693">
        <v>0</v>
      </c>
      <c r="AG71" s="693">
        <v>0</v>
      </c>
      <c r="AH71" s="666">
        <v>0</v>
      </c>
      <c r="AI71" s="667">
        <v>0</v>
      </c>
      <c r="AJ71" s="667">
        <v>0</v>
      </c>
      <c r="AK71" s="658"/>
      <c r="AL71" s="659"/>
      <c r="AM71" s="660"/>
      <c r="AN71" s="661"/>
      <c r="AO71" s="662"/>
      <c r="AP71" s="663"/>
      <c r="AQ71" s="663"/>
      <c r="AR71" s="663"/>
      <c r="AS71" s="663"/>
      <c r="AT71" s="663"/>
      <c r="AU71" s="663"/>
      <c r="AV71" s="663"/>
      <c r="AW71" s="663"/>
      <c r="AX71" s="663"/>
      <c r="AY71" s="663"/>
      <c r="AZ71" s="663"/>
      <c r="BA71" s="663"/>
      <c r="BB71" s="663"/>
      <c r="BC71" s="663"/>
      <c r="BD71" s="663"/>
      <c r="BE71" s="663"/>
      <c r="BF71" s="663"/>
      <c r="BG71" s="663"/>
      <c r="BH71" s="663"/>
      <c r="BI71" s="663"/>
      <c r="BJ71" s="663"/>
      <c r="BK71" s="663"/>
      <c r="BL71" s="663"/>
      <c r="BM71" s="663"/>
      <c r="BN71" s="663"/>
      <c r="BO71" s="663"/>
      <c r="BP71" s="663"/>
      <c r="BQ71" s="663"/>
      <c r="BR71" s="663"/>
      <c r="BS71" s="663"/>
      <c r="BT71" s="663"/>
      <c r="BU71" s="663"/>
      <c r="BV71" s="663"/>
      <c r="BW71" s="663"/>
      <c r="BX71" s="663"/>
      <c r="BY71" s="663"/>
      <c r="BZ71" s="663"/>
      <c r="CA71" s="663"/>
      <c r="CB71" s="663"/>
      <c r="CC71" s="663"/>
      <c r="CD71" s="663"/>
      <c r="CE71" s="663"/>
      <c r="CF71" s="663"/>
      <c r="CG71" s="663"/>
      <c r="CH71" s="663"/>
      <c r="CI71" s="663"/>
      <c r="CJ71" s="663"/>
      <c r="CK71" s="663"/>
      <c r="CL71" s="663"/>
      <c r="CM71" s="663"/>
      <c r="CN71" s="663"/>
      <c r="CO71" s="663"/>
      <c r="CP71" s="663"/>
      <c r="CQ71" s="663"/>
    </row>
    <row r="72" spans="2:95" s="684" customFormat="1" ht="46.5" x14ac:dyDescent="0.35">
      <c r="C72" s="685"/>
      <c r="D72" s="645" t="s">
        <v>527</v>
      </c>
      <c r="E72" s="668"/>
      <c r="F72" s="686" t="s">
        <v>528</v>
      </c>
      <c r="G72" s="670" t="s">
        <v>529</v>
      </c>
      <c r="H72" s="688">
        <v>1.1000000000000001</v>
      </c>
      <c r="I72" s="649" t="s">
        <v>73</v>
      </c>
      <c r="J72" s="649"/>
      <c r="K72" s="655" t="s">
        <v>113</v>
      </c>
      <c r="L72" s="655">
        <v>283</v>
      </c>
      <c r="M72" s="655" t="s">
        <v>521</v>
      </c>
      <c r="N72" s="655" t="s">
        <v>114</v>
      </c>
      <c r="O72" s="674" t="s">
        <v>530</v>
      </c>
      <c r="P72" s="690" t="s">
        <v>531</v>
      </c>
      <c r="Q72" s="689" t="s">
        <v>75</v>
      </c>
      <c r="R72" s="656">
        <v>11</v>
      </c>
      <c r="S72" s="656">
        <v>11</v>
      </c>
      <c r="T72" s="656"/>
      <c r="U72" s="689">
        <v>0</v>
      </c>
      <c r="V72" s="689"/>
      <c r="W72" s="689">
        <v>11</v>
      </c>
      <c r="X72" s="655">
        <v>0</v>
      </c>
      <c r="Y72" s="656">
        <f t="shared" si="4"/>
        <v>11</v>
      </c>
      <c r="Z72" s="689">
        <v>0</v>
      </c>
      <c r="AA72" s="689">
        <v>11</v>
      </c>
      <c r="AB72" s="689">
        <v>0</v>
      </c>
      <c r="AC72" s="689">
        <v>0</v>
      </c>
      <c r="AD72" s="689">
        <v>0</v>
      </c>
      <c r="AE72" s="655">
        <v>0</v>
      </c>
      <c r="AF72" s="689">
        <v>0</v>
      </c>
      <c r="AG72" s="689">
        <v>0</v>
      </c>
      <c r="AH72" s="656">
        <v>0</v>
      </c>
      <c r="AI72" s="657">
        <v>0</v>
      </c>
      <c r="AJ72" s="657">
        <v>0</v>
      </c>
      <c r="AK72" s="658"/>
      <c r="AL72" s="659"/>
      <c r="AM72" s="660"/>
      <c r="AN72" s="661"/>
      <c r="AO72" s="662"/>
      <c r="AP72" s="692"/>
      <c r="AQ72" s="692"/>
      <c r="AR72" s="663"/>
      <c r="AS72" s="663"/>
      <c r="AT72" s="663"/>
      <c r="AU72" s="663"/>
      <c r="AV72" s="663"/>
      <c r="AW72" s="663"/>
      <c r="AX72" s="663"/>
      <c r="AY72" s="663"/>
      <c r="AZ72" s="663"/>
      <c r="BA72" s="663"/>
      <c r="BB72" s="663"/>
      <c r="BC72" s="663"/>
      <c r="BD72" s="663"/>
      <c r="BE72" s="663"/>
      <c r="BF72" s="663"/>
      <c r="BG72" s="663"/>
      <c r="BH72" s="663"/>
      <c r="BI72" s="663"/>
      <c r="BJ72" s="663"/>
      <c r="BK72" s="663"/>
      <c r="BL72" s="663"/>
      <c r="BM72" s="663"/>
      <c r="BN72" s="663"/>
      <c r="BO72" s="663"/>
      <c r="BP72" s="663"/>
      <c r="BQ72" s="663"/>
      <c r="BR72" s="663"/>
      <c r="BS72" s="663"/>
      <c r="BT72" s="663"/>
      <c r="BU72" s="663"/>
      <c r="BV72" s="663"/>
      <c r="BW72" s="663"/>
      <c r="BX72" s="663"/>
      <c r="BY72" s="663"/>
      <c r="BZ72" s="663"/>
      <c r="CA72" s="663"/>
      <c r="CB72" s="663"/>
      <c r="CC72" s="663"/>
      <c r="CD72" s="663"/>
      <c r="CE72" s="663"/>
      <c r="CF72" s="663"/>
      <c r="CG72" s="663"/>
      <c r="CH72" s="663"/>
      <c r="CI72" s="663"/>
      <c r="CJ72" s="663"/>
      <c r="CK72" s="663"/>
      <c r="CL72" s="663"/>
      <c r="CM72" s="663"/>
      <c r="CN72" s="663"/>
      <c r="CO72" s="663"/>
      <c r="CP72" s="663"/>
      <c r="CQ72" s="663"/>
    </row>
    <row r="73" spans="2:95" s="663" customFormat="1" ht="31" x14ac:dyDescent="0.35">
      <c r="B73" s="729"/>
      <c r="C73" s="729"/>
      <c r="D73" s="645">
        <v>353</v>
      </c>
      <c r="E73" s="687"/>
      <c r="F73" s="686" t="s">
        <v>535</v>
      </c>
      <c r="G73" s="686" t="s">
        <v>536</v>
      </c>
      <c r="H73" s="689"/>
      <c r="I73" s="649" t="s">
        <v>73</v>
      </c>
      <c r="J73" s="649"/>
      <c r="K73" s="655" t="s">
        <v>113</v>
      </c>
      <c r="L73" s="655"/>
      <c r="M73" s="655"/>
      <c r="N73" s="655" t="s">
        <v>114</v>
      </c>
      <c r="O73" s="655" t="s">
        <v>537</v>
      </c>
      <c r="P73" s="690">
        <v>45089</v>
      </c>
      <c r="Q73" s="689" t="s">
        <v>75</v>
      </c>
      <c r="R73" s="689">
        <v>21</v>
      </c>
      <c r="S73" s="689">
        <v>0</v>
      </c>
      <c r="T73" s="689">
        <v>21</v>
      </c>
      <c r="U73" s="689"/>
      <c r="V73" s="689"/>
      <c r="W73" s="689">
        <v>21</v>
      </c>
      <c r="X73" s="655">
        <v>0</v>
      </c>
      <c r="Y73" s="656">
        <f t="shared" si="4"/>
        <v>21</v>
      </c>
      <c r="Z73" s="689">
        <v>0</v>
      </c>
      <c r="AA73" s="689">
        <v>21</v>
      </c>
      <c r="AB73" s="689">
        <v>0</v>
      </c>
      <c r="AC73" s="689">
        <v>0</v>
      </c>
      <c r="AD73" s="689">
        <v>0</v>
      </c>
      <c r="AE73" s="655">
        <v>0</v>
      </c>
      <c r="AF73" s="689">
        <v>0</v>
      </c>
      <c r="AG73" s="689">
        <v>0</v>
      </c>
      <c r="AH73" s="656">
        <v>0</v>
      </c>
      <c r="AI73" s="657">
        <v>0</v>
      </c>
      <c r="AJ73" s="657">
        <v>0</v>
      </c>
      <c r="AK73" s="658"/>
      <c r="AL73" s="659"/>
      <c r="AM73" s="660"/>
      <c r="AN73" s="661"/>
      <c r="AO73" s="662"/>
      <c r="AP73" s="692"/>
    </row>
    <row r="74" spans="2:95" s="684" customFormat="1" ht="30" customHeight="1" x14ac:dyDescent="0.35">
      <c r="C74" s="685"/>
      <c r="D74" s="687" t="s">
        <v>554</v>
      </c>
      <c r="E74" s="687" t="s">
        <v>555</v>
      </c>
      <c r="F74" s="686" t="s">
        <v>556</v>
      </c>
      <c r="G74" s="671" t="s">
        <v>557</v>
      </c>
      <c r="H74" s="688">
        <v>0.48</v>
      </c>
      <c r="I74" s="730" t="s">
        <v>73</v>
      </c>
      <c r="J74" s="689"/>
      <c r="K74" s="651" t="s">
        <v>42</v>
      </c>
      <c r="L74" s="689">
        <v>276</v>
      </c>
      <c r="M74" s="689" t="s">
        <v>558</v>
      </c>
      <c r="N74" s="655" t="s">
        <v>389</v>
      </c>
      <c r="O74" s="674" t="s">
        <v>559</v>
      </c>
      <c r="P74" s="731">
        <v>43285</v>
      </c>
      <c r="Q74" s="689" t="s">
        <v>75</v>
      </c>
      <c r="R74" s="732">
        <v>22</v>
      </c>
      <c r="S74" s="689"/>
      <c r="T74" s="689"/>
      <c r="U74" s="689">
        <v>0</v>
      </c>
      <c r="V74" s="689"/>
      <c r="W74" s="689">
        <v>22</v>
      </c>
      <c r="X74" s="655">
        <v>0</v>
      </c>
      <c r="Y74" s="656">
        <f t="shared" si="4"/>
        <v>22</v>
      </c>
      <c r="Z74" s="689">
        <v>0</v>
      </c>
      <c r="AA74" s="689">
        <v>0</v>
      </c>
      <c r="AB74" s="689">
        <v>0</v>
      </c>
      <c r="AC74" s="689">
        <v>0</v>
      </c>
      <c r="AD74" s="689">
        <v>22</v>
      </c>
      <c r="AE74" s="655">
        <v>0</v>
      </c>
      <c r="AF74" s="689">
        <v>0</v>
      </c>
      <c r="AG74" s="689">
        <v>0</v>
      </c>
      <c r="AH74" s="656">
        <v>0</v>
      </c>
      <c r="AI74" s="657">
        <v>0</v>
      </c>
      <c r="AJ74" s="657">
        <v>0</v>
      </c>
      <c r="AK74" s="658"/>
      <c r="AL74" s="659"/>
      <c r="AM74" s="660"/>
      <c r="AN74" s="661"/>
      <c r="AO74" s="662"/>
      <c r="AP74" s="663"/>
      <c r="AQ74" s="663"/>
      <c r="AR74" s="663"/>
      <c r="AS74" s="663"/>
      <c r="AT74" s="663"/>
      <c r="AU74" s="663"/>
      <c r="AV74" s="663"/>
      <c r="AW74" s="663"/>
      <c r="AX74" s="663"/>
      <c r="AY74" s="663"/>
      <c r="AZ74" s="663"/>
      <c r="BA74" s="663"/>
      <c r="BB74" s="663"/>
      <c r="BC74" s="663"/>
      <c r="BD74" s="663"/>
      <c r="BE74" s="663"/>
      <c r="BF74" s="663"/>
      <c r="BG74" s="663"/>
      <c r="BH74" s="663"/>
      <c r="BI74" s="663"/>
      <c r="BJ74" s="663"/>
      <c r="BK74" s="663"/>
      <c r="BL74" s="663"/>
      <c r="BM74" s="663"/>
      <c r="BN74" s="663"/>
      <c r="BO74" s="663"/>
      <c r="BP74" s="663"/>
      <c r="BQ74" s="663"/>
      <c r="BR74" s="663"/>
      <c r="BS74" s="663"/>
      <c r="BT74" s="663"/>
      <c r="BU74" s="663"/>
      <c r="BV74" s="663"/>
      <c r="BW74" s="663"/>
      <c r="BX74" s="663"/>
      <c r="BY74" s="663"/>
      <c r="BZ74" s="663"/>
      <c r="CA74" s="663"/>
      <c r="CB74" s="663"/>
      <c r="CC74" s="663"/>
      <c r="CD74" s="663"/>
      <c r="CE74" s="663"/>
      <c r="CF74" s="663"/>
      <c r="CG74" s="663"/>
      <c r="CH74" s="663"/>
      <c r="CI74" s="663"/>
      <c r="CJ74" s="663"/>
      <c r="CK74" s="663"/>
      <c r="CL74" s="663"/>
      <c r="CM74" s="663"/>
      <c r="CN74" s="663"/>
      <c r="CO74" s="663"/>
      <c r="CP74" s="663"/>
      <c r="CQ74" s="663"/>
    </row>
    <row r="75" spans="2:95" s="663" customFormat="1" ht="30" customHeight="1" x14ac:dyDescent="0.35">
      <c r="B75" s="729"/>
      <c r="C75" s="729"/>
      <c r="D75" s="645">
        <v>312</v>
      </c>
      <c r="E75" s="687"/>
      <c r="F75" s="686" t="s">
        <v>569</v>
      </c>
      <c r="G75" s="733" t="s">
        <v>570</v>
      </c>
      <c r="H75" s="2000">
        <v>17.8</v>
      </c>
      <c r="I75" s="649"/>
      <c r="J75" s="649" t="s">
        <v>73</v>
      </c>
      <c r="K75" s="655" t="s">
        <v>113</v>
      </c>
      <c r="L75" s="655">
        <v>297</v>
      </c>
      <c r="M75" s="655" t="s">
        <v>567</v>
      </c>
      <c r="N75" s="655" t="s">
        <v>87</v>
      </c>
      <c r="O75" s="655" t="s">
        <v>571</v>
      </c>
      <c r="P75" s="690">
        <v>44936</v>
      </c>
      <c r="Q75" s="689" t="s">
        <v>75</v>
      </c>
      <c r="R75" s="689">
        <v>270</v>
      </c>
      <c r="S75" s="689"/>
      <c r="T75" s="689"/>
      <c r="U75" s="689">
        <v>0</v>
      </c>
      <c r="V75" s="689"/>
      <c r="W75" s="689">
        <v>270</v>
      </c>
      <c r="X75" s="655">
        <v>0</v>
      </c>
      <c r="Y75" s="656">
        <f>R75-X75</f>
        <v>270</v>
      </c>
      <c r="Z75" s="689">
        <v>0</v>
      </c>
      <c r="AA75" s="689">
        <v>0</v>
      </c>
      <c r="AB75" s="689">
        <v>24</v>
      </c>
      <c r="AC75" s="689">
        <v>48</v>
      </c>
      <c r="AD75" s="689">
        <v>48</v>
      </c>
      <c r="AE75" s="655">
        <v>48</v>
      </c>
      <c r="AF75" s="689">
        <v>0</v>
      </c>
      <c r="AG75" s="689">
        <v>0</v>
      </c>
      <c r="AH75" s="656">
        <v>0</v>
      </c>
      <c r="AI75" s="657">
        <v>0</v>
      </c>
      <c r="AJ75" s="657">
        <v>102</v>
      </c>
      <c r="AK75" s="658"/>
      <c r="AL75" s="659"/>
      <c r="AM75" s="660"/>
      <c r="AN75" s="661"/>
      <c r="AO75" s="662"/>
    </row>
    <row r="76" spans="2:95" s="663" customFormat="1" ht="30" customHeight="1" x14ac:dyDescent="0.35">
      <c r="B76" s="729"/>
      <c r="C76" s="729"/>
      <c r="D76" s="645" t="s">
        <v>572</v>
      </c>
      <c r="E76" s="687"/>
      <c r="F76" s="686" t="s">
        <v>569</v>
      </c>
      <c r="G76" s="704" t="s">
        <v>573</v>
      </c>
      <c r="H76" s="2001"/>
      <c r="I76" s="649"/>
      <c r="J76" s="649" t="s">
        <v>73</v>
      </c>
      <c r="K76" s="655" t="s">
        <v>113</v>
      </c>
      <c r="L76" s="655">
        <v>297</v>
      </c>
      <c r="M76" s="655" t="s">
        <v>567</v>
      </c>
      <c r="N76" s="655" t="s">
        <v>87</v>
      </c>
      <c r="O76" s="655" t="s">
        <v>571</v>
      </c>
      <c r="P76" s="690">
        <v>44936</v>
      </c>
      <c r="Q76" s="689" t="s">
        <v>75</v>
      </c>
      <c r="R76" s="689">
        <v>33</v>
      </c>
      <c r="S76" s="689"/>
      <c r="T76" s="689"/>
      <c r="U76" s="689">
        <v>33</v>
      </c>
      <c r="V76" s="689"/>
      <c r="W76" s="689">
        <v>0</v>
      </c>
      <c r="X76" s="655">
        <v>0</v>
      </c>
      <c r="Y76" s="656">
        <f>R76-X76</f>
        <v>33</v>
      </c>
      <c r="Z76" s="693">
        <v>0</v>
      </c>
      <c r="AA76" s="693">
        <v>0</v>
      </c>
      <c r="AB76" s="693">
        <v>0</v>
      </c>
      <c r="AC76" s="693">
        <v>33</v>
      </c>
      <c r="AD76" s="693">
        <v>0</v>
      </c>
      <c r="AE76" s="665">
        <v>0</v>
      </c>
      <c r="AF76" s="693">
        <v>0</v>
      </c>
      <c r="AG76" s="693">
        <v>0</v>
      </c>
      <c r="AH76" s="666">
        <v>0</v>
      </c>
      <c r="AI76" s="667">
        <v>0</v>
      </c>
      <c r="AJ76" s="667">
        <v>0</v>
      </c>
      <c r="AK76" s="658"/>
      <c r="AL76" s="659"/>
      <c r="AM76" s="660"/>
      <c r="AN76" s="661"/>
      <c r="AO76" s="662"/>
    </row>
    <row r="77" spans="2:95" s="663" customFormat="1" ht="48.75" customHeight="1" x14ac:dyDescent="0.35">
      <c r="B77" s="734"/>
      <c r="C77" s="734"/>
      <c r="D77" s="712" t="s">
        <v>583</v>
      </c>
      <c r="E77" s="687" t="s">
        <v>580</v>
      </c>
      <c r="F77" s="686" t="s">
        <v>584</v>
      </c>
      <c r="G77" s="686" t="s">
        <v>585</v>
      </c>
      <c r="H77" s="2000">
        <v>3.8</v>
      </c>
      <c r="I77" s="689"/>
      <c r="J77" s="649" t="s">
        <v>73</v>
      </c>
      <c r="K77" s="655" t="s">
        <v>42</v>
      </c>
      <c r="L77" s="655">
        <v>283</v>
      </c>
      <c r="M77" s="655" t="s">
        <v>521</v>
      </c>
      <c r="N77" s="655" t="s">
        <v>114</v>
      </c>
      <c r="O77" s="674" t="s">
        <v>586</v>
      </c>
      <c r="P77" s="690" t="s">
        <v>587</v>
      </c>
      <c r="Q77" s="689" t="s">
        <v>75</v>
      </c>
      <c r="R77" s="689">
        <v>57</v>
      </c>
      <c r="S77" s="689"/>
      <c r="T77" s="689"/>
      <c r="U77" s="689">
        <v>0</v>
      </c>
      <c r="V77" s="689"/>
      <c r="W77" s="689">
        <v>57</v>
      </c>
      <c r="X77" s="655">
        <v>0</v>
      </c>
      <c r="Y77" s="735">
        <f>R77-X77</f>
        <v>57</v>
      </c>
      <c r="Z77" s="689">
        <v>0</v>
      </c>
      <c r="AA77" s="689">
        <v>30</v>
      </c>
      <c r="AB77" s="689">
        <v>27</v>
      </c>
      <c r="AC77" s="689">
        <v>0</v>
      </c>
      <c r="AD77" s="689">
        <v>0</v>
      </c>
      <c r="AE77" s="655">
        <v>0</v>
      </c>
      <c r="AF77" s="689">
        <v>0</v>
      </c>
      <c r="AG77" s="689">
        <v>0</v>
      </c>
      <c r="AH77" s="656">
        <v>0</v>
      </c>
      <c r="AI77" s="657">
        <v>0</v>
      </c>
      <c r="AJ77" s="657">
        <v>0</v>
      </c>
      <c r="AK77" s="658"/>
      <c r="AL77" s="659"/>
      <c r="AM77" s="660"/>
      <c r="AN77" s="661"/>
      <c r="AO77" s="662"/>
    </row>
    <row r="78" spans="2:95" s="663" customFormat="1" ht="30" customHeight="1" x14ac:dyDescent="0.35">
      <c r="B78" s="734"/>
      <c r="C78" s="734"/>
      <c r="D78" s="712" t="s">
        <v>588</v>
      </c>
      <c r="E78" s="687" t="s">
        <v>580</v>
      </c>
      <c r="F78" s="686" t="s">
        <v>584</v>
      </c>
      <c r="G78" s="686" t="s">
        <v>585</v>
      </c>
      <c r="H78" s="2001"/>
      <c r="I78" s="689"/>
      <c r="J78" s="649" t="s">
        <v>73</v>
      </c>
      <c r="K78" s="655" t="s">
        <v>42</v>
      </c>
      <c r="L78" s="655">
        <v>283</v>
      </c>
      <c r="M78" s="655" t="s">
        <v>521</v>
      </c>
      <c r="N78" s="655" t="s">
        <v>114</v>
      </c>
      <c r="O78" s="674" t="s">
        <v>586</v>
      </c>
      <c r="P78" s="690" t="s">
        <v>587</v>
      </c>
      <c r="Q78" s="689" t="s">
        <v>75</v>
      </c>
      <c r="R78" s="689">
        <v>19</v>
      </c>
      <c r="S78" s="689"/>
      <c r="T78" s="689"/>
      <c r="U78" s="689">
        <v>19</v>
      </c>
      <c r="V78" s="689"/>
      <c r="W78" s="689">
        <v>0</v>
      </c>
      <c r="X78" s="655">
        <v>0</v>
      </c>
      <c r="Y78" s="735">
        <f>R78-X78</f>
        <v>19</v>
      </c>
      <c r="Z78" s="693">
        <v>0</v>
      </c>
      <c r="AA78" s="693">
        <v>0</v>
      </c>
      <c r="AB78" s="693">
        <v>19</v>
      </c>
      <c r="AC78" s="693">
        <v>0</v>
      </c>
      <c r="AD78" s="693">
        <v>0</v>
      </c>
      <c r="AE78" s="665">
        <v>0</v>
      </c>
      <c r="AF78" s="693">
        <v>0</v>
      </c>
      <c r="AG78" s="693">
        <v>0</v>
      </c>
      <c r="AH78" s="666">
        <v>0</v>
      </c>
      <c r="AI78" s="667">
        <v>0</v>
      </c>
      <c r="AJ78" s="667">
        <v>0</v>
      </c>
      <c r="AK78" s="658"/>
      <c r="AL78" s="659"/>
      <c r="AM78" s="660"/>
      <c r="AN78" s="661"/>
      <c r="AO78" s="662"/>
    </row>
    <row r="79" spans="2:95" s="663" customFormat="1" ht="15.5" x14ac:dyDescent="0.35">
      <c r="B79" s="734"/>
      <c r="C79" s="734"/>
      <c r="D79" s="712" t="s">
        <v>589</v>
      </c>
      <c r="E79" s="687"/>
      <c r="F79" s="686" t="s">
        <v>590</v>
      </c>
      <c r="G79" s="686"/>
      <c r="H79" s="688">
        <v>1.1000000000000001</v>
      </c>
      <c r="I79" s="689"/>
      <c r="J79" s="649" t="s">
        <v>73</v>
      </c>
      <c r="K79" s="655" t="s">
        <v>113</v>
      </c>
      <c r="L79" s="655">
        <v>283</v>
      </c>
      <c r="M79" s="655" t="s">
        <v>521</v>
      </c>
      <c r="N79" s="655" t="s">
        <v>87</v>
      </c>
      <c r="O79" s="674" t="s">
        <v>591</v>
      </c>
      <c r="P79" s="690">
        <v>44734</v>
      </c>
      <c r="Q79" s="689" t="s">
        <v>75</v>
      </c>
      <c r="R79" s="689">
        <v>22</v>
      </c>
      <c r="S79" s="689">
        <v>22</v>
      </c>
      <c r="T79" s="689"/>
      <c r="U79" s="689">
        <v>22</v>
      </c>
      <c r="V79" s="689"/>
      <c r="W79" s="689">
        <v>0</v>
      </c>
      <c r="X79" s="655">
        <v>0</v>
      </c>
      <c r="Y79" s="735">
        <f t="shared" ref="Y79:Y100" si="5">R79-X79</f>
        <v>22</v>
      </c>
      <c r="Z79" s="693">
        <v>0</v>
      </c>
      <c r="AA79" s="693">
        <v>22</v>
      </c>
      <c r="AB79" s="693">
        <v>0</v>
      </c>
      <c r="AC79" s="693">
        <v>0</v>
      </c>
      <c r="AD79" s="693">
        <v>0</v>
      </c>
      <c r="AE79" s="665">
        <v>0</v>
      </c>
      <c r="AF79" s="693">
        <v>0</v>
      </c>
      <c r="AG79" s="693">
        <v>0</v>
      </c>
      <c r="AH79" s="736">
        <v>0</v>
      </c>
      <c r="AI79" s="667">
        <v>0</v>
      </c>
      <c r="AJ79" s="667">
        <v>0</v>
      </c>
      <c r="AK79" s="658"/>
      <c r="AL79" s="659"/>
      <c r="AM79" s="660"/>
      <c r="AN79" s="661"/>
      <c r="AO79" s="662"/>
    </row>
    <row r="80" spans="2:95" s="663" customFormat="1" ht="30" customHeight="1" x14ac:dyDescent="0.35">
      <c r="B80" s="734"/>
      <c r="C80" s="734"/>
      <c r="D80" s="737">
        <v>211</v>
      </c>
      <c r="E80" s="663" t="s">
        <v>592</v>
      </c>
      <c r="F80" s="738" t="s">
        <v>593</v>
      </c>
      <c r="G80" s="739" t="s">
        <v>594</v>
      </c>
      <c r="H80" s="740">
        <v>0.5</v>
      </c>
      <c r="J80" s="649" t="s">
        <v>73</v>
      </c>
      <c r="K80" s="644" t="s">
        <v>42</v>
      </c>
      <c r="L80" s="655">
        <v>283</v>
      </c>
      <c r="M80" s="655" t="s">
        <v>521</v>
      </c>
      <c r="N80" s="644" t="s">
        <v>87</v>
      </c>
      <c r="O80" s="674" t="s">
        <v>595</v>
      </c>
      <c r="P80" s="741">
        <v>44295</v>
      </c>
      <c r="Q80" s="655" t="s">
        <v>75</v>
      </c>
      <c r="R80" s="651">
        <v>6</v>
      </c>
      <c r="S80" s="689">
        <v>6</v>
      </c>
      <c r="T80" s="689"/>
      <c r="U80" s="689">
        <v>0</v>
      </c>
      <c r="V80" s="689"/>
      <c r="W80" s="689">
        <v>6</v>
      </c>
      <c r="X80" s="655">
        <v>0</v>
      </c>
      <c r="Y80" s="735">
        <f t="shared" si="5"/>
        <v>6</v>
      </c>
      <c r="Z80" s="689">
        <v>0</v>
      </c>
      <c r="AA80" s="689">
        <v>0</v>
      </c>
      <c r="AB80" s="689">
        <v>6</v>
      </c>
      <c r="AC80" s="689">
        <v>0</v>
      </c>
      <c r="AD80" s="689">
        <v>0</v>
      </c>
      <c r="AE80" s="655">
        <v>0</v>
      </c>
      <c r="AF80" s="689">
        <v>0</v>
      </c>
      <c r="AG80" s="689">
        <v>0</v>
      </c>
      <c r="AH80" s="742">
        <v>0</v>
      </c>
      <c r="AI80" s="657">
        <v>0</v>
      </c>
      <c r="AJ80" s="657">
        <v>0</v>
      </c>
      <c r="AK80" s="658"/>
      <c r="AL80" s="659"/>
      <c r="AM80" s="660"/>
      <c r="AN80" s="661"/>
      <c r="AO80" s="662"/>
    </row>
    <row r="81" spans="3:41" s="663" customFormat="1" ht="47.25" customHeight="1" x14ac:dyDescent="0.35">
      <c r="C81" s="644"/>
      <c r="D81" s="712" t="s">
        <v>616</v>
      </c>
      <c r="E81" s="687"/>
      <c r="F81" s="686" t="s">
        <v>617</v>
      </c>
      <c r="G81" s="686" t="s">
        <v>618</v>
      </c>
      <c r="H81" s="688"/>
      <c r="I81" s="649" t="s">
        <v>73</v>
      </c>
      <c r="J81" s="649"/>
      <c r="K81" s="655" t="s">
        <v>113</v>
      </c>
      <c r="L81" s="655">
        <v>283</v>
      </c>
      <c r="M81" s="655" t="s">
        <v>521</v>
      </c>
      <c r="N81" s="689" t="s">
        <v>114</v>
      </c>
      <c r="O81" s="674" t="s">
        <v>619</v>
      </c>
      <c r="P81" s="690">
        <v>44740</v>
      </c>
      <c r="Q81" s="689" t="s">
        <v>75</v>
      </c>
      <c r="R81" s="689">
        <v>4</v>
      </c>
      <c r="S81" s="689">
        <v>4</v>
      </c>
      <c r="T81" s="689">
        <v>0</v>
      </c>
      <c r="U81" s="689">
        <v>0</v>
      </c>
      <c r="V81" s="689"/>
      <c r="W81" s="689">
        <v>4</v>
      </c>
      <c r="X81" s="655">
        <v>0</v>
      </c>
      <c r="Y81" s="656">
        <f t="shared" si="5"/>
        <v>4</v>
      </c>
      <c r="Z81" s="689">
        <v>0</v>
      </c>
      <c r="AA81" s="689">
        <v>4</v>
      </c>
      <c r="AB81" s="689">
        <v>0</v>
      </c>
      <c r="AC81" s="689">
        <v>0</v>
      </c>
      <c r="AD81" s="689">
        <v>0</v>
      </c>
      <c r="AE81" s="655">
        <v>0</v>
      </c>
      <c r="AF81" s="689">
        <v>0</v>
      </c>
      <c r="AG81" s="689">
        <v>0</v>
      </c>
      <c r="AH81" s="656">
        <v>0</v>
      </c>
      <c r="AI81" s="657">
        <v>0</v>
      </c>
      <c r="AJ81" s="657">
        <v>0</v>
      </c>
      <c r="AK81" s="658"/>
      <c r="AL81" s="659"/>
      <c r="AM81" s="660"/>
      <c r="AN81" s="661"/>
      <c r="AO81" s="662"/>
    </row>
    <row r="82" spans="3:41" s="663" customFormat="1" ht="47.25" customHeight="1" x14ac:dyDescent="0.35">
      <c r="C82" s="644"/>
      <c r="D82" s="743" t="s">
        <v>620</v>
      </c>
      <c r="E82" s="744" t="s">
        <v>621</v>
      </c>
      <c r="F82" s="745" t="s">
        <v>622</v>
      </c>
      <c r="G82" s="746" t="s">
        <v>623</v>
      </c>
      <c r="H82" s="747">
        <v>64.67</v>
      </c>
      <c r="I82" s="748" t="s">
        <v>73</v>
      </c>
      <c r="J82" s="749"/>
      <c r="K82" s="750">
        <v>292</v>
      </c>
      <c r="L82" s="751" t="s">
        <v>624</v>
      </c>
      <c r="M82" s="655" t="s">
        <v>42</v>
      </c>
      <c r="N82" s="752" t="s">
        <v>625</v>
      </c>
      <c r="O82" s="750" t="s">
        <v>626</v>
      </c>
      <c r="P82" s="753" t="s">
        <v>627</v>
      </c>
      <c r="Q82" s="655" t="s">
        <v>75</v>
      </c>
      <c r="R82" s="752">
        <v>673</v>
      </c>
      <c r="S82" s="689"/>
      <c r="T82" s="689"/>
      <c r="U82" s="689"/>
      <c r="V82" s="689"/>
      <c r="W82" s="689">
        <v>673</v>
      </c>
      <c r="X82" s="655">
        <v>0</v>
      </c>
      <c r="Y82" s="656">
        <f t="shared" si="5"/>
        <v>673</v>
      </c>
      <c r="Z82" s="689">
        <v>0</v>
      </c>
      <c r="AA82" s="689">
        <v>0</v>
      </c>
      <c r="AB82" s="689">
        <v>0</v>
      </c>
      <c r="AC82" s="689">
        <v>0</v>
      </c>
      <c r="AD82" s="689">
        <v>0</v>
      </c>
      <c r="AE82" s="655">
        <v>0</v>
      </c>
      <c r="AF82" s="689">
        <v>0</v>
      </c>
      <c r="AG82" s="689">
        <v>0</v>
      </c>
      <c r="AH82" s="656">
        <v>72</v>
      </c>
      <c r="AI82" s="657">
        <v>72</v>
      </c>
      <c r="AJ82" s="657">
        <v>529</v>
      </c>
      <c r="AK82" s="658"/>
      <c r="AL82" s="659"/>
      <c r="AM82" s="660"/>
      <c r="AN82" s="661"/>
      <c r="AO82" s="662"/>
    </row>
    <row r="83" spans="3:41" s="663" customFormat="1" ht="47.25" customHeight="1" x14ac:dyDescent="0.35">
      <c r="C83" s="644"/>
      <c r="D83" s="743" t="s">
        <v>628</v>
      </c>
      <c r="E83" s="744" t="s">
        <v>621</v>
      </c>
      <c r="F83" s="745" t="s">
        <v>622</v>
      </c>
      <c r="G83" s="746" t="s">
        <v>623</v>
      </c>
      <c r="H83" s="747"/>
      <c r="I83" s="748" t="s">
        <v>73</v>
      </c>
      <c r="J83" s="749"/>
      <c r="K83" s="750">
        <v>292</v>
      </c>
      <c r="L83" s="751" t="s">
        <v>624</v>
      </c>
      <c r="M83" s="655" t="s">
        <v>42</v>
      </c>
      <c r="N83" s="752" t="s">
        <v>625</v>
      </c>
      <c r="O83" s="750" t="s">
        <v>626</v>
      </c>
      <c r="P83" s="753" t="s">
        <v>627</v>
      </c>
      <c r="Q83" s="655" t="s">
        <v>75</v>
      </c>
      <c r="R83" s="752">
        <v>119</v>
      </c>
      <c r="S83" s="689"/>
      <c r="T83" s="689"/>
      <c r="U83" s="689">
        <v>119</v>
      </c>
      <c r="V83" s="689"/>
      <c r="W83" s="689"/>
      <c r="X83" s="655">
        <v>0</v>
      </c>
      <c r="Y83" s="656">
        <f t="shared" si="5"/>
        <v>119</v>
      </c>
      <c r="Z83" s="693">
        <v>0</v>
      </c>
      <c r="AA83" s="693">
        <v>0</v>
      </c>
      <c r="AB83" s="693">
        <v>0</v>
      </c>
      <c r="AC83" s="693">
        <v>0</v>
      </c>
      <c r="AD83" s="693">
        <v>0</v>
      </c>
      <c r="AE83" s="665">
        <v>0</v>
      </c>
      <c r="AF83" s="693">
        <v>0</v>
      </c>
      <c r="AG83" s="693">
        <v>0</v>
      </c>
      <c r="AH83" s="666">
        <v>119</v>
      </c>
      <c r="AI83" s="667">
        <v>0</v>
      </c>
      <c r="AJ83" s="667">
        <v>0</v>
      </c>
      <c r="AK83" s="658"/>
      <c r="AL83" s="659"/>
      <c r="AM83" s="660"/>
      <c r="AN83" s="661"/>
      <c r="AO83" s="662"/>
    </row>
    <row r="84" spans="3:41" s="663" customFormat="1" ht="47.25" customHeight="1" x14ac:dyDescent="0.35">
      <c r="C84" s="644"/>
      <c r="D84" s="712" t="s">
        <v>635</v>
      </c>
      <c r="E84" s="687" t="s">
        <v>621</v>
      </c>
      <c r="F84" s="700" t="s">
        <v>636</v>
      </c>
      <c r="G84" s="686" t="s">
        <v>631</v>
      </c>
      <c r="H84" s="688">
        <v>0.62</v>
      </c>
      <c r="I84" s="649" t="s">
        <v>73</v>
      </c>
      <c r="J84" s="689"/>
      <c r="K84" s="655">
        <v>292</v>
      </c>
      <c r="L84" s="754" t="s">
        <v>624</v>
      </c>
      <c r="M84" s="655" t="s">
        <v>42</v>
      </c>
      <c r="N84" s="755" t="s">
        <v>625</v>
      </c>
      <c r="O84" s="674" t="s">
        <v>637</v>
      </c>
      <c r="P84" s="756" t="s">
        <v>627</v>
      </c>
      <c r="Q84" s="655" t="s">
        <v>75</v>
      </c>
      <c r="R84" s="755">
        <v>18</v>
      </c>
      <c r="S84" s="689">
        <v>18</v>
      </c>
      <c r="T84" s="689"/>
      <c r="U84" s="689">
        <v>0</v>
      </c>
      <c r="V84" s="689"/>
      <c r="W84" s="689">
        <v>18</v>
      </c>
      <c r="X84" s="655"/>
      <c r="Y84" s="656">
        <f t="shared" si="5"/>
        <v>18</v>
      </c>
      <c r="Z84" s="689">
        <v>0</v>
      </c>
      <c r="AA84" s="689">
        <v>0</v>
      </c>
      <c r="AB84" s="689">
        <v>0</v>
      </c>
      <c r="AC84" s="689">
        <v>0</v>
      </c>
      <c r="AD84" s="689">
        <v>18</v>
      </c>
      <c r="AE84" s="655">
        <v>0</v>
      </c>
      <c r="AF84" s="689">
        <v>0</v>
      </c>
      <c r="AG84" s="689">
        <v>0</v>
      </c>
      <c r="AH84" s="656">
        <v>0</v>
      </c>
      <c r="AI84" s="657">
        <v>0</v>
      </c>
      <c r="AJ84" s="657">
        <v>0</v>
      </c>
      <c r="AK84" s="658"/>
      <c r="AL84" s="659"/>
      <c r="AM84" s="660"/>
      <c r="AN84" s="661"/>
      <c r="AO84" s="662"/>
    </row>
    <row r="85" spans="3:41" s="663" customFormat="1" ht="47.25" customHeight="1" x14ac:dyDescent="0.35">
      <c r="C85" s="644"/>
      <c r="D85" s="712" t="s">
        <v>638</v>
      </c>
      <c r="E85" s="687" t="s">
        <v>621</v>
      </c>
      <c r="F85" s="700" t="s">
        <v>639</v>
      </c>
      <c r="G85" s="686" t="s">
        <v>631</v>
      </c>
      <c r="H85" s="688">
        <v>3.74</v>
      </c>
      <c r="I85" s="649" t="s">
        <v>73</v>
      </c>
      <c r="J85" s="689"/>
      <c r="K85" s="655">
        <v>292</v>
      </c>
      <c r="L85" s="754" t="s">
        <v>624</v>
      </c>
      <c r="M85" s="655" t="s">
        <v>42</v>
      </c>
      <c r="N85" s="755" t="s">
        <v>625</v>
      </c>
      <c r="O85" s="674" t="s">
        <v>637</v>
      </c>
      <c r="P85" s="756" t="s">
        <v>627</v>
      </c>
      <c r="Q85" s="655" t="s">
        <v>75</v>
      </c>
      <c r="R85" s="755">
        <v>112</v>
      </c>
      <c r="S85" s="689">
        <v>112</v>
      </c>
      <c r="T85" s="689"/>
      <c r="U85" s="689">
        <v>0</v>
      </c>
      <c r="V85" s="689"/>
      <c r="W85" s="689">
        <v>112</v>
      </c>
      <c r="X85" s="655">
        <v>0</v>
      </c>
      <c r="Y85" s="656">
        <f t="shared" si="5"/>
        <v>112</v>
      </c>
      <c r="Z85" s="689">
        <v>0</v>
      </c>
      <c r="AA85" s="689">
        <v>0</v>
      </c>
      <c r="AB85" s="689">
        <v>0</v>
      </c>
      <c r="AC85" s="689">
        <v>36</v>
      </c>
      <c r="AD85" s="689">
        <v>36</v>
      </c>
      <c r="AE85" s="655">
        <v>36</v>
      </c>
      <c r="AF85" s="689">
        <v>4</v>
      </c>
      <c r="AG85" s="689">
        <v>0</v>
      </c>
      <c r="AH85" s="656">
        <v>0</v>
      </c>
      <c r="AI85" s="657">
        <v>0</v>
      </c>
      <c r="AJ85" s="657">
        <v>0</v>
      </c>
      <c r="AK85" s="658"/>
      <c r="AL85" s="659"/>
      <c r="AM85" s="660"/>
      <c r="AN85" s="661"/>
      <c r="AO85" s="662"/>
    </row>
    <row r="86" spans="3:41" s="663" customFormat="1" ht="47.25" customHeight="1" x14ac:dyDescent="0.35">
      <c r="C86" s="644"/>
      <c r="D86" s="712" t="s">
        <v>640</v>
      </c>
      <c r="E86" s="687" t="s">
        <v>621</v>
      </c>
      <c r="F86" s="700" t="s">
        <v>641</v>
      </c>
      <c r="G86" s="686" t="s">
        <v>631</v>
      </c>
      <c r="H86" s="705">
        <v>7.09</v>
      </c>
      <c r="I86" s="649" t="s">
        <v>73</v>
      </c>
      <c r="J86" s="689"/>
      <c r="K86" s="655">
        <v>293</v>
      </c>
      <c r="L86" s="754" t="s">
        <v>642</v>
      </c>
      <c r="M86" s="670"/>
      <c r="N86" s="755" t="s">
        <v>625</v>
      </c>
      <c r="O86" s="674" t="s">
        <v>637</v>
      </c>
      <c r="P86" s="756" t="s">
        <v>627</v>
      </c>
      <c r="Q86" s="655" t="s">
        <v>75</v>
      </c>
      <c r="R86" s="2008">
        <v>171</v>
      </c>
      <c r="S86" s="2008">
        <v>171</v>
      </c>
      <c r="T86" s="689"/>
      <c r="U86" s="2008">
        <v>0</v>
      </c>
      <c r="V86" s="689"/>
      <c r="W86" s="2008">
        <v>171</v>
      </c>
      <c r="X86" s="2010">
        <v>0</v>
      </c>
      <c r="Y86" s="2012">
        <f t="shared" si="5"/>
        <v>171</v>
      </c>
      <c r="Z86" s="2008">
        <v>0</v>
      </c>
      <c r="AA86" s="2008">
        <v>0</v>
      </c>
      <c r="AB86" s="2008">
        <v>0</v>
      </c>
      <c r="AC86" s="2008">
        <v>0</v>
      </c>
      <c r="AD86" s="2008">
        <v>36</v>
      </c>
      <c r="AE86" s="2010">
        <v>36</v>
      </c>
      <c r="AF86" s="2008">
        <v>36</v>
      </c>
      <c r="AG86" s="2008">
        <v>36</v>
      </c>
      <c r="AH86" s="2012">
        <v>27</v>
      </c>
      <c r="AI86" s="2014">
        <v>0</v>
      </c>
      <c r="AJ86" s="2016">
        <v>0</v>
      </c>
      <c r="AK86" s="658"/>
      <c r="AL86" s="659"/>
      <c r="AM86" s="660"/>
      <c r="AN86" s="661"/>
      <c r="AO86" s="662"/>
    </row>
    <row r="87" spans="3:41" s="663" customFormat="1" ht="47.25" customHeight="1" x14ac:dyDescent="0.35">
      <c r="C87" s="644"/>
      <c r="D87" s="712" t="s">
        <v>643</v>
      </c>
      <c r="E87" s="687" t="s">
        <v>621</v>
      </c>
      <c r="F87" s="700" t="s">
        <v>641</v>
      </c>
      <c r="G87" s="686" t="s">
        <v>631</v>
      </c>
      <c r="H87" s="706"/>
      <c r="I87" s="649" t="s">
        <v>73</v>
      </c>
      <c r="J87" s="689"/>
      <c r="K87" s="655">
        <v>293</v>
      </c>
      <c r="L87" s="754" t="s">
        <v>642</v>
      </c>
      <c r="M87" s="655" t="s">
        <v>42</v>
      </c>
      <c r="N87" s="755" t="s">
        <v>625</v>
      </c>
      <c r="O87" s="674" t="s">
        <v>637</v>
      </c>
      <c r="P87" s="756" t="s">
        <v>627</v>
      </c>
      <c r="Q87" s="655" t="s">
        <v>75</v>
      </c>
      <c r="R87" s="2009"/>
      <c r="S87" s="2009"/>
      <c r="T87" s="689"/>
      <c r="U87" s="2009"/>
      <c r="V87" s="689"/>
      <c r="W87" s="2009"/>
      <c r="X87" s="2011"/>
      <c r="Y87" s="2013"/>
      <c r="Z87" s="2009"/>
      <c r="AA87" s="2009"/>
      <c r="AB87" s="2009"/>
      <c r="AC87" s="2009"/>
      <c r="AD87" s="2009"/>
      <c r="AE87" s="2011"/>
      <c r="AF87" s="2009"/>
      <c r="AG87" s="2009"/>
      <c r="AH87" s="2013"/>
      <c r="AI87" s="2015"/>
      <c r="AJ87" s="2016"/>
      <c r="AK87" s="658"/>
      <c r="AL87" s="659"/>
      <c r="AM87" s="660"/>
      <c r="AN87" s="661"/>
      <c r="AO87" s="662"/>
    </row>
    <row r="88" spans="3:41" s="663" customFormat="1" ht="47.25" customHeight="1" x14ac:dyDescent="0.35">
      <c r="C88" s="644"/>
      <c r="D88" s="712" t="s">
        <v>644</v>
      </c>
      <c r="E88" s="687" t="s">
        <v>621</v>
      </c>
      <c r="F88" s="700" t="s">
        <v>645</v>
      </c>
      <c r="G88" s="686" t="s">
        <v>318</v>
      </c>
      <c r="H88" s="705">
        <v>5.19</v>
      </c>
      <c r="I88" s="649" t="s">
        <v>73</v>
      </c>
      <c r="J88" s="689"/>
      <c r="K88" s="655">
        <v>293</v>
      </c>
      <c r="L88" s="754" t="s">
        <v>642</v>
      </c>
      <c r="M88" s="655" t="s">
        <v>42</v>
      </c>
      <c r="N88" s="755" t="s">
        <v>625</v>
      </c>
      <c r="O88" s="674" t="s">
        <v>646</v>
      </c>
      <c r="P88" s="756" t="s">
        <v>647</v>
      </c>
      <c r="Q88" s="655" t="s">
        <v>75</v>
      </c>
      <c r="R88" s="755">
        <v>191</v>
      </c>
      <c r="S88" s="689">
        <v>191</v>
      </c>
      <c r="T88" s="689"/>
      <c r="U88" s="689">
        <v>0</v>
      </c>
      <c r="V88" s="689"/>
      <c r="W88" s="689">
        <v>191</v>
      </c>
      <c r="X88" s="655">
        <v>0</v>
      </c>
      <c r="Y88" s="656">
        <f t="shared" si="5"/>
        <v>191</v>
      </c>
      <c r="Z88" s="689">
        <v>0</v>
      </c>
      <c r="AA88" s="689">
        <v>0</v>
      </c>
      <c r="AB88" s="689">
        <v>0</v>
      </c>
      <c r="AC88" s="689">
        <v>0</v>
      </c>
      <c r="AD88" s="689">
        <v>36</v>
      </c>
      <c r="AE88" s="655">
        <v>36</v>
      </c>
      <c r="AF88" s="689">
        <v>36</v>
      </c>
      <c r="AG88" s="689">
        <v>36</v>
      </c>
      <c r="AH88" s="656">
        <v>36</v>
      </c>
      <c r="AI88" s="657">
        <v>11</v>
      </c>
      <c r="AJ88" s="657">
        <v>0</v>
      </c>
      <c r="AK88" s="658"/>
      <c r="AL88" s="659"/>
      <c r="AM88" s="660"/>
      <c r="AN88" s="661"/>
      <c r="AO88" s="662"/>
    </row>
    <row r="89" spans="3:41" s="663" customFormat="1" ht="47.25" customHeight="1" x14ac:dyDescent="0.35">
      <c r="C89" s="644"/>
      <c r="D89" s="712" t="s">
        <v>648</v>
      </c>
      <c r="E89" s="687" t="s">
        <v>621</v>
      </c>
      <c r="F89" s="700" t="s">
        <v>649</v>
      </c>
      <c r="G89" s="686" t="s">
        <v>631</v>
      </c>
      <c r="H89" s="688">
        <v>0.49</v>
      </c>
      <c r="I89" s="649" t="s">
        <v>73</v>
      </c>
      <c r="J89" s="689"/>
      <c r="K89" s="655">
        <v>293</v>
      </c>
      <c r="L89" s="754" t="s">
        <v>642</v>
      </c>
      <c r="M89" s="655" t="s">
        <v>42</v>
      </c>
      <c r="N89" s="755" t="s">
        <v>625</v>
      </c>
      <c r="O89" s="674" t="s">
        <v>637</v>
      </c>
      <c r="P89" s="756" t="s">
        <v>627</v>
      </c>
      <c r="Q89" s="655" t="s">
        <v>75</v>
      </c>
      <c r="R89" s="755">
        <v>14</v>
      </c>
      <c r="S89" s="689">
        <v>14</v>
      </c>
      <c r="T89" s="689"/>
      <c r="U89" s="689">
        <v>0</v>
      </c>
      <c r="V89" s="689"/>
      <c r="W89" s="689">
        <v>14</v>
      </c>
      <c r="X89" s="655">
        <v>0</v>
      </c>
      <c r="Y89" s="757">
        <f t="shared" si="5"/>
        <v>14</v>
      </c>
      <c r="Z89" s="689">
        <v>0</v>
      </c>
      <c r="AA89" s="689">
        <v>0</v>
      </c>
      <c r="AB89" s="689">
        <v>0</v>
      </c>
      <c r="AC89" s="689">
        <v>0</v>
      </c>
      <c r="AD89" s="689">
        <v>14</v>
      </c>
      <c r="AE89" s="655">
        <v>0</v>
      </c>
      <c r="AF89" s="689">
        <v>0</v>
      </c>
      <c r="AG89" s="689">
        <v>0</v>
      </c>
      <c r="AH89" s="656">
        <v>0</v>
      </c>
      <c r="AI89" s="657">
        <v>0</v>
      </c>
      <c r="AJ89" s="657">
        <v>0</v>
      </c>
      <c r="AK89" s="658"/>
      <c r="AL89" s="659"/>
      <c r="AM89" s="660"/>
      <c r="AN89" s="661"/>
      <c r="AO89" s="662"/>
    </row>
    <row r="90" spans="3:41" s="663" customFormat="1" ht="47.25" customHeight="1" x14ac:dyDescent="0.35">
      <c r="C90" s="644"/>
      <c r="D90" s="712" t="s">
        <v>650</v>
      </c>
      <c r="E90" s="687" t="s">
        <v>621</v>
      </c>
      <c r="F90" s="700" t="s">
        <v>651</v>
      </c>
      <c r="G90" s="686" t="s">
        <v>631</v>
      </c>
      <c r="H90" s="688">
        <v>4.21</v>
      </c>
      <c r="I90" s="649" t="s">
        <v>73</v>
      </c>
      <c r="J90" s="689"/>
      <c r="K90" s="655">
        <v>293</v>
      </c>
      <c r="L90" s="754" t="s">
        <v>642</v>
      </c>
      <c r="M90" s="655" t="s">
        <v>42</v>
      </c>
      <c r="N90" s="755" t="s">
        <v>625</v>
      </c>
      <c r="O90" s="674" t="s">
        <v>637</v>
      </c>
      <c r="P90" s="756" t="s">
        <v>627</v>
      </c>
      <c r="Q90" s="655" t="s">
        <v>75</v>
      </c>
      <c r="R90" s="755">
        <v>122</v>
      </c>
      <c r="S90" s="689">
        <v>122</v>
      </c>
      <c r="T90" s="689"/>
      <c r="U90" s="689">
        <v>0</v>
      </c>
      <c r="V90" s="689"/>
      <c r="W90" s="689">
        <v>122</v>
      </c>
      <c r="X90" s="655">
        <v>0</v>
      </c>
      <c r="Y90" s="656">
        <f t="shared" si="5"/>
        <v>122</v>
      </c>
      <c r="Z90" s="689">
        <v>0</v>
      </c>
      <c r="AA90" s="689">
        <v>0</v>
      </c>
      <c r="AB90" s="689">
        <v>0</v>
      </c>
      <c r="AC90" s="689">
        <v>0</v>
      </c>
      <c r="AD90" s="689">
        <v>36</v>
      </c>
      <c r="AE90" s="655">
        <v>36</v>
      </c>
      <c r="AF90" s="689">
        <v>36</v>
      </c>
      <c r="AG90" s="689">
        <v>14</v>
      </c>
      <c r="AH90" s="656">
        <v>0</v>
      </c>
      <c r="AI90" s="657">
        <v>0</v>
      </c>
      <c r="AJ90" s="657">
        <v>0</v>
      </c>
      <c r="AK90" s="658"/>
      <c r="AL90" s="659"/>
      <c r="AM90" s="660"/>
      <c r="AN90" s="661"/>
      <c r="AO90" s="662"/>
    </row>
    <row r="91" spans="3:41" s="663" customFormat="1" ht="47.25" customHeight="1" x14ac:dyDescent="0.35">
      <c r="C91" s="644"/>
      <c r="D91" s="712" t="s">
        <v>652</v>
      </c>
      <c r="E91" s="687" t="s">
        <v>621</v>
      </c>
      <c r="F91" s="700" t="s">
        <v>653</v>
      </c>
      <c r="G91" s="686" t="s">
        <v>631</v>
      </c>
      <c r="H91" s="688">
        <v>3.19</v>
      </c>
      <c r="I91" s="649" t="s">
        <v>73</v>
      </c>
      <c r="J91" s="689"/>
      <c r="K91" s="655">
        <v>293</v>
      </c>
      <c r="L91" s="754" t="s">
        <v>642</v>
      </c>
      <c r="M91" s="655" t="s">
        <v>42</v>
      </c>
      <c r="N91" s="755" t="s">
        <v>625</v>
      </c>
      <c r="O91" s="674" t="s">
        <v>637</v>
      </c>
      <c r="P91" s="756" t="s">
        <v>627</v>
      </c>
      <c r="Q91" s="655" t="s">
        <v>75</v>
      </c>
      <c r="R91" s="755">
        <v>92</v>
      </c>
      <c r="S91" s="689">
        <v>92</v>
      </c>
      <c r="T91" s="689"/>
      <c r="U91" s="689">
        <v>0</v>
      </c>
      <c r="V91" s="689"/>
      <c r="W91" s="689">
        <v>92</v>
      </c>
      <c r="X91" s="655">
        <v>0</v>
      </c>
      <c r="Y91" s="656">
        <f t="shared" si="5"/>
        <v>92</v>
      </c>
      <c r="Z91" s="689">
        <v>0</v>
      </c>
      <c r="AA91" s="689">
        <v>0</v>
      </c>
      <c r="AB91" s="689">
        <v>0</v>
      </c>
      <c r="AC91" s="689">
        <v>0</v>
      </c>
      <c r="AD91" s="689">
        <v>0</v>
      </c>
      <c r="AE91" s="655">
        <v>36</v>
      </c>
      <c r="AF91" s="689">
        <v>36</v>
      </c>
      <c r="AG91" s="689">
        <v>20</v>
      </c>
      <c r="AH91" s="656">
        <v>0</v>
      </c>
      <c r="AI91" s="657">
        <v>0</v>
      </c>
      <c r="AJ91" s="657">
        <v>0</v>
      </c>
      <c r="AK91" s="658"/>
      <c r="AL91" s="659"/>
      <c r="AM91" s="660"/>
      <c r="AN91" s="661"/>
      <c r="AO91" s="662"/>
    </row>
    <row r="92" spans="3:41" s="663" customFormat="1" ht="47.25" customHeight="1" x14ac:dyDescent="0.35">
      <c r="C92" s="644"/>
      <c r="D92" s="712" t="s">
        <v>654</v>
      </c>
      <c r="E92" s="687" t="s">
        <v>621</v>
      </c>
      <c r="F92" s="700" t="s">
        <v>655</v>
      </c>
      <c r="G92" s="686" t="s">
        <v>631</v>
      </c>
      <c r="H92" s="688">
        <v>1.87</v>
      </c>
      <c r="I92" s="649" t="s">
        <v>73</v>
      </c>
      <c r="J92" s="689"/>
      <c r="K92" s="655">
        <v>293</v>
      </c>
      <c r="L92" s="754" t="s">
        <v>642</v>
      </c>
      <c r="M92" s="655" t="s">
        <v>42</v>
      </c>
      <c r="N92" s="755" t="s">
        <v>625</v>
      </c>
      <c r="O92" s="674" t="s">
        <v>637</v>
      </c>
      <c r="P92" s="756" t="s">
        <v>627</v>
      </c>
      <c r="Q92" s="655" t="s">
        <v>75</v>
      </c>
      <c r="R92" s="755">
        <v>54</v>
      </c>
      <c r="S92" s="689">
        <v>54</v>
      </c>
      <c r="T92" s="689"/>
      <c r="U92" s="689">
        <v>0</v>
      </c>
      <c r="V92" s="689"/>
      <c r="W92" s="689">
        <v>54</v>
      </c>
      <c r="X92" s="655">
        <v>0</v>
      </c>
      <c r="Y92" s="656">
        <f t="shared" si="5"/>
        <v>54</v>
      </c>
      <c r="Z92" s="689">
        <v>0</v>
      </c>
      <c r="AA92" s="689">
        <v>0</v>
      </c>
      <c r="AB92" s="689">
        <v>0</v>
      </c>
      <c r="AC92" s="689">
        <v>0</v>
      </c>
      <c r="AD92" s="689">
        <v>0</v>
      </c>
      <c r="AE92" s="655">
        <v>36</v>
      </c>
      <c r="AF92" s="689">
        <v>18</v>
      </c>
      <c r="AG92" s="689">
        <v>0</v>
      </c>
      <c r="AH92" s="656">
        <v>0</v>
      </c>
      <c r="AI92" s="657">
        <v>0</v>
      </c>
      <c r="AJ92" s="657">
        <v>0</v>
      </c>
      <c r="AK92" s="658"/>
      <c r="AL92" s="659"/>
      <c r="AM92" s="660"/>
      <c r="AN92" s="661"/>
      <c r="AO92" s="662"/>
    </row>
    <row r="93" spans="3:41" s="663" customFormat="1" ht="47.25" customHeight="1" x14ac:dyDescent="0.35">
      <c r="C93" s="644"/>
      <c r="D93" s="712" t="s">
        <v>656</v>
      </c>
      <c r="E93" s="687" t="s">
        <v>621</v>
      </c>
      <c r="F93" s="700" t="s">
        <v>657</v>
      </c>
      <c r="G93" s="686" t="s">
        <v>631</v>
      </c>
      <c r="H93" s="688">
        <v>2.9</v>
      </c>
      <c r="I93" s="649" t="s">
        <v>73</v>
      </c>
      <c r="J93" s="689"/>
      <c r="K93" s="655">
        <v>293</v>
      </c>
      <c r="L93" s="754" t="s">
        <v>642</v>
      </c>
      <c r="M93" s="655" t="s">
        <v>42</v>
      </c>
      <c r="N93" s="755" t="s">
        <v>625</v>
      </c>
      <c r="O93" s="674" t="s">
        <v>637</v>
      </c>
      <c r="P93" s="756" t="s">
        <v>627</v>
      </c>
      <c r="Q93" s="655" t="s">
        <v>75</v>
      </c>
      <c r="R93" s="755">
        <v>84</v>
      </c>
      <c r="S93" s="689">
        <v>84</v>
      </c>
      <c r="T93" s="689"/>
      <c r="U93" s="689">
        <v>0</v>
      </c>
      <c r="V93" s="689"/>
      <c r="W93" s="689">
        <v>84</v>
      </c>
      <c r="X93" s="655">
        <v>0</v>
      </c>
      <c r="Y93" s="656">
        <f t="shared" si="5"/>
        <v>84</v>
      </c>
      <c r="Z93" s="689">
        <v>0</v>
      </c>
      <c r="AA93" s="689">
        <v>0</v>
      </c>
      <c r="AB93" s="689">
        <v>0</v>
      </c>
      <c r="AC93" s="689">
        <v>0</v>
      </c>
      <c r="AD93" s="689">
        <v>0</v>
      </c>
      <c r="AE93" s="655">
        <v>36</v>
      </c>
      <c r="AF93" s="689">
        <v>36</v>
      </c>
      <c r="AG93" s="689">
        <v>12</v>
      </c>
      <c r="AH93" s="656">
        <v>0</v>
      </c>
      <c r="AI93" s="657">
        <v>0</v>
      </c>
      <c r="AJ93" s="657">
        <v>0</v>
      </c>
      <c r="AK93" s="658"/>
      <c r="AL93" s="659"/>
      <c r="AM93" s="660"/>
      <c r="AN93" s="661"/>
      <c r="AO93" s="662"/>
    </row>
    <row r="94" spans="3:41" s="663" customFormat="1" ht="47.25" customHeight="1" x14ac:dyDescent="0.35">
      <c r="C94" s="644"/>
      <c r="D94" s="712" t="s">
        <v>658</v>
      </c>
      <c r="E94" s="687" t="s">
        <v>621</v>
      </c>
      <c r="F94" s="700" t="s">
        <v>659</v>
      </c>
      <c r="G94" s="686" t="s">
        <v>631</v>
      </c>
      <c r="H94" s="688">
        <v>0.86</v>
      </c>
      <c r="I94" s="649" t="s">
        <v>73</v>
      </c>
      <c r="J94" s="689"/>
      <c r="K94" s="655">
        <v>293</v>
      </c>
      <c r="L94" s="754" t="s">
        <v>642</v>
      </c>
      <c r="M94" s="655" t="s">
        <v>42</v>
      </c>
      <c r="N94" s="755" t="s">
        <v>625</v>
      </c>
      <c r="O94" s="674" t="s">
        <v>637</v>
      </c>
      <c r="P94" s="756" t="s">
        <v>627</v>
      </c>
      <c r="Q94" s="655" t="s">
        <v>75</v>
      </c>
      <c r="R94" s="755">
        <v>25</v>
      </c>
      <c r="S94" s="689">
        <v>25</v>
      </c>
      <c r="T94" s="689"/>
      <c r="U94" s="689">
        <v>0</v>
      </c>
      <c r="V94" s="689"/>
      <c r="W94" s="689">
        <v>25</v>
      </c>
      <c r="X94" s="655">
        <v>0</v>
      </c>
      <c r="Y94" s="656">
        <f t="shared" si="5"/>
        <v>25</v>
      </c>
      <c r="Z94" s="689">
        <v>0</v>
      </c>
      <c r="AA94" s="689">
        <v>0</v>
      </c>
      <c r="AB94" s="689">
        <v>0</v>
      </c>
      <c r="AC94" s="689">
        <v>0</v>
      </c>
      <c r="AD94" s="689">
        <v>0</v>
      </c>
      <c r="AE94" s="655">
        <v>0</v>
      </c>
      <c r="AF94" s="689">
        <v>25</v>
      </c>
      <c r="AG94" s="689">
        <v>0</v>
      </c>
      <c r="AH94" s="656">
        <v>0</v>
      </c>
      <c r="AI94" s="657">
        <v>0</v>
      </c>
      <c r="AJ94" s="657">
        <v>0</v>
      </c>
      <c r="AK94" s="658"/>
      <c r="AL94" s="659"/>
      <c r="AM94" s="660"/>
      <c r="AN94" s="661"/>
      <c r="AO94" s="662"/>
    </row>
    <row r="95" spans="3:41" s="663" customFormat="1" ht="47.25" customHeight="1" x14ac:dyDescent="0.35">
      <c r="C95" s="644"/>
      <c r="D95" s="712" t="s">
        <v>660</v>
      </c>
      <c r="E95" s="687" t="s">
        <v>621</v>
      </c>
      <c r="F95" s="700" t="s">
        <v>661</v>
      </c>
      <c r="G95" s="686" t="s">
        <v>631</v>
      </c>
      <c r="H95" s="688">
        <v>1.24</v>
      </c>
      <c r="I95" s="649" t="s">
        <v>73</v>
      </c>
      <c r="J95" s="689"/>
      <c r="K95" s="655">
        <v>293</v>
      </c>
      <c r="L95" s="754" t="s">
        <v>642</v>
      </c>
      <c r="M95" s="655" t="s">
        <v>42</v>
      </c>
      <c r="N95" s="755" t="s">
        <v>625</v>
      </c>
      <c r="O95" s="674" t="s">
        <v>637</v>
      </c>
      <c r="P95" s="756" t="s">
        <v>627</v>
      </c>
      <c r="Q95" s="655" t="s">
        <v>75</v>
      </c>
      <c r="R95" s="755">
        <v>36</v>
      </c>
      <c r="S95" s="689">
        <v>36</v>
      </c>
      <c r="T95" s="689"/>
      <c r="U95" s="689">
        <v>0</v>
      </c>
      <c r="V95" s="689"/>
      <c r="W95" s="689">
        <v>36</v>
      </c>
      <c r="X95" s="655">
        <v>0</v>
      </c>
      <c r="Y95" s="656">
        <f t="shared" si="5"/>
        <v>36</v>
      </c>
      <c r="Z95" s="689">
        <v>0</v>
      </c>
      <c r="AA95" s="689">
        <v>0</v>
      </c>
      <c r="AB95" s="689">
        <v>0</v>
      </c>
      <c r="AC95" s="689">
        <v>0</v>
      </c>
      <c r="AD95" s="689">
        <v>0</v>
      </c>
      <c r="AE95" s="655">
        <v>0</v>
      </c>
      <c r="AF95" s="689">
        <v>36</v>
      </c>
      <c r="AG95" s="689">
        <v>0</v>
      </c>
      <c r="AH95" s="656">
        <v>0</v>
      </c>
      <c r="AI95" s="657">
        <v>0</v>
      </c>
      <c r="AJ95" s="657">
        <v>0</v>
      </c>
      <c r="AK95" s="658"/>
      <c r="AL95" s="659"/>
      <c r="AM95" s="660"/>
      <c r="AN95" s="661"/>
      <c r="AO95" s="662"/>
    </row>
    <row r="96" spans="3:41" s="663" customFormat="1" ht="47.25" customHeight="1" x14ac:dyDescent="0.35">
      <c r="C96" s="644"/>
      <c r="D96" s="712" t="s">
        <v>662</v>
      </c>
      <c r="E96" s="687" t="s">
        <v>621</v>
      </c>
      <c r="F96" s="700" t="s">
        <v>663</v>
      </c>
      <c r="G96" s="686" t="s">
        <v>631</v>
      </c>
      <c r="H96" s="688">
        <v>2.73</v>
      </c>
      <c r="I96" s="649" t="s">
        <v>73</v>
      </c>
      <c r="J96" s="689"/>
      <c r="K96" s="655">
        <v>292</v>
      </c>
      <c r="L96" s="754" t="s">
        <v>624</v>
      </c>
      <c r="M96" s="655" t="s">
        <v>42</v>
      </c>
      <c r="N96" s="755" t="s">
        <v>625</v>
      </c>
      <c r="O96" s="674" t="s">
        <v>637</v>
      </c>
      <c r="P96" s="756" t="s">
        <v>627</v>
      </c>
      <c r="Q96" s="655" t="s">
        <v>75</v>
      </c>
      <c r="R96" s="755">
        <v>79</v>
      </c>
      <c r="S96" s="689">
        <v>79</v>
      </c>
      <c r="T96" s="689"/>
      <c r="U96" s="689">
        <v>0</v>
      </c>
      <c r="V96" s="689"/>
      <c r="W96" s="689">
        <v>79</v>
      </c>
      <c r="X96" s="655">
        <v>0</v>
      </c>
      <c r="Y96" s="656">
        <f t="shared" si="5"/>
        <v>79</v>
      </c>
      <c r="Z96" s="689">
        <v>0</v>
      </c>
      <c r="AA96" s="689">
        <v>0</v>
      </c>
      <c r="AB96" s="689">
        <v>0</v>
      </c>
      <c r="AC96" s="689">
        <v>0</v>
      </c>
      <c r="AD96" s="689">
        <v>0</v>
      </c>
      <c r="AE96" s="655">
        <v>0</v>
      </c>
      <c r="AF96" s="689">
        <v>0</v>
      </c>
      <c r="AG96" s="689">
        <v>36</v>
      </c>
      <c r="AH96" s="656">
        <v>36</v>
      </c>
      <c r="AI96" s="657">
        <v>7</v>
      </c>
      <c r="AJ96" s="657">
        <v>0</v>
      </c>
      <c r="AK96" s="658"/>
      <c r="AL96" s="659"/>
      <c r="AM96" s="660"/>
      <c r="AN96" s="661"/>
      <c r="AO96" s="662"/>
    </row>
    <row r="97" spans="2:95" s="663" customFormat="1" ht="47.25" customHeight="1" x14ac:dyDescent="0.35">
      <c r="C97" s="644"/>
      <c r="D97" s="712" t="s">
        <v>664</v>
      </c>
      <c r="E97" s="687" t="s">
        <v>621</v>
      </c>
      <c r="F97" s="700" t="s">
        <v>665</v>
      </c>
      <c r="G97" s="686" t="s">
        <v>631</v>
      </c>
      <c r="H97" s="688">
        <v>4.47</v>
      </c>
      <c r="I97" s="649" t="s">
        <v>73</v>
      </c>
      <c r="J97" s="689"/>
      <c r="K97" s="655">
        <v>292</v>
      </c>
      <c r="L97" s="754" t="s">
        <v>624</v>
      </c>
      <c r="M97" s="655" t="s">
        <v>42</v>
      </c>
      <c r="N97" s="755" t="s">
        <v>625</v>
      </c>
      <c r="O97" s="674" t="s">
        <v>637</v>
      </c>
      <c r="P97" s="756" t="s">
        <v>627</v>
      </c>
      <c r="Q97" s="655" t="s">
        <v>75</v>
      </c>
      <c r="R97" s="755">
        <v>129</v>
      </c>
      <c r="S97" s="720">
        <v>129</v>
      </c>
      <c r="T97" s="720"/>
      <c r="U97" s="720">
        <v>0</v>
      </c>
      <c r="V97" s="720"/>
      <c r="W97" s="720">
        <v>129</v>
      </c>
      <c r="X97" s="719">
        <v>0</v>
      </c>
      <c r="Y97" s="722">
        <f t="shared" si="5"/>
        <v>129</v>
      </c>
      <c r="Z97" s="720">
        <v>0</v>
      </c>
      <c r="AA97" s="720">
        <v>0</v>
      </c>
      <c r="AB97" s="720">
        <v>0</v>
      </c>
      <c r="AC97" s="720">
        <v>0</v>
      </c>
      <c r="AD97" s="720">
        <v>0</v>
      </c>
      <c r="AE97" s="719">
        <v>0</v>
      </c>
      <c r="AF97" s="720">
        <v>0</v>
      </c>
      <c r="AG97" s="720">
        <v>36</v>
      </c>
      <c r="AH97" s="722">
        <v>36</v>
      </c>
      <c r="AI97" s="723">
        <v>36</v>
      </c>
      <c r="AJ97" s="657">
        <v>21</v>
      </c>
      <c r="AK97" s="658"/>
      <c r="AL97" s="659"/>
      <c r="AM97" s="660"/>
      <c r="AN97" s="661"/>
      <c r="AO97" s="662"/>
    </row>
    <row r="98" spans="2:95" s="684" customFormat="1" ht="30" customHeight="1" x14ac:dyDescent="0.35">
      <c r="B98" s="758"/>
      <c r="C98" s="685"/>
      <c r="D98" s="712" t="s">
        <v>666</v>
      </c>
      <c r="E98" s="687" t="s">
        <v>621</v>
      </c>
      <c r="F98" s="700" t="s">
        <v>667</v>
      </c>
      <c r="G98" s="686" t="s">
        <v>631</v>
      </c>
      <c r="H98" s="688">
        <v>3.8</v>
      </c>
      <c r="I98" s="649" t="s">
        <v>73</v>
      </c>
      <c r="J98" s="689"/>
      <c r="K98" s="655">
        <v>292</v>
      </c>
      <c r="L98" s="754" t="s">
        <v>624</v>
      </c>
      <c r="M98" s="655" t="s">
        <v>42</v>
      </c>
      <c r="N98" s="755" t="s">
        <v>625</v>
      </c>
      <c r="O98" s="674" t="s">
        <v>637</v>
      </c>
      <c r="P98" s="756" t="s">
        <v>627</v>
      </c>
      <c r="Q98" s="655" t="s">
        <v>75</v>
      </c>
      <c r="R98" s="755">
        <v>110</v>
      </c>
      <c r="S98" s="656">
        <v>110</v>
      </c>
      <c r="T98" s="655"/>
      <c r="U98" s="655">
        <v>0</v>
      </c>
      <c r="V98" s="655"/>
      <c r="W98" s="655">
        <v>110</v>
      </c>
      <c r="X98" s="655">
        <v>0</v>
      </c>
      <c r="Y98" s="655">
        <f t="shared" si="5"/>
        <v>110</v>
      </c>
      <c r="Z98" s="656">
        <v>0</v>
      </c>
      <c r="AA98" s="656">
        <v>0</v>
      </c>
      <c r="AB98" s="656">
        <v>0</v>
      </c>
      <c r="AC98" s="656">
        <v>0</v>
      </c>
      <c r="AD98" s="656">
        <v>0</v>
      </c>
      <c r="AE98" s="656">
        <v>0</v>
      </c>
      <c r="AF98" s="656">
        <v>0</v>
      </c>
      <c r="AG98" s="656">
        <v>36</v>
      </c>
      <c r="AH98" s="656">
        <v>36</v>
      </c>
      <c r="AI98" s="656">
        <v>36</v>
      </c>
      <c r="AJ98" s="656">
        <v>2</v>
      </c>
      <c r="AK98" s="658"/>
      <c r="AL98" s="659"/>
      <c r="AM98" s="660"/>
      <c r="AN98" s="661"/>
      <c r="AO98" s="662"/>
      <c r="AP98" s="663"/>
      <c r="AQ98" s="663"/>
      <c r="AR98" s="663"/>
      <c r="AS98" s="663"/>
      <c r="AT98" s="663"/>
      <c r="AU98" s="663"/>
      <c r="AV98" s="663"/>
      <c r="AW98" s="663"/>
      <c r="AX98" s="663"/>
      <c r="AY98" s="663"/>
      <c r="AZ98" s="663"/>
      <c r="BA98" s="663"/>
      <c r="BB98" s="663"/>
      <c r="BC98" s="663"/>
      <c r="BD98" s="663"/>
      <c r="BE98" s="663"/>
      <c r="BF98" s="663"/>
      <c r="BG98" s="663"/>
      <c r="BH98" s="663"/>
      <c r="BI98" s="663"/>
      <c r="BJ98" s="663"/>
      <c r="BK98" s="663"/>
      <c r="BL98" s="663"/>
      <c r="BM98" s="663"/>
      <c r="BN98" s="663"/>
      <c r="BO98" s="663"/>
      <c r="BP98" s="663"/>
      <c r="BQ98" s="663"/>
      <c r="BR98" s="663"/>
      <c r="BS98" s="663"/>
      <c r="BT98" s="663"/>
      <c r="BU98" s="663"/>
      <c r="BV98" s="663"/>
      <c r="BW98" s="663"/>
      <c r="BX98" s="663"/>
      <c r="BY98" s="663"/>
      <c r="BZ98" s="663"/>
      <c r="CA98" s="663"/>
      <c r="CB98" s="663"/>
      <c r="CC98" s="663"/>
      <c r="CD98" s="663"/>
      <c r="CE98" s="663"/>
      <c r="CF98" s="663"/>
      <c r="CG98" s="663"/>
      <c r="CH98" s="663"/>
      <c r="CI98" s="663"/>
      <c r="CJ98" s="663"/>
      <c r="CK98" s="663"/>
      <c r="CL98" s="663"/>
      <c r="CM98" s="663"/>
      <c r="CN98" s="663"/>
      <c r="CO98" s="663"/>
      <c r="CP98" s="663"/>
      <c r="CQ98" s="663"/>
    </row>
    <row r="99" spans="2:95" s="684" customFormat="1" ht="58.5" customHeight="1" x14ac:dyDescent="0.35">
      <c r="B99" s="710"/>
      <c r="C99" s="710"/>
      <c r="D99" s="759" t="s">
        <v>690</v>
      </c>
      <c r="E99" s="760" t="s">
        <v>675</v>
      </c>
      <c r="F99" s="761" t="s">
        <v>691</v>
      </c>
      <c r="G99" s="739" t="s">
        <v>692</v>
      </c>
      <c r="H99" s="740"/>
      <c r="I99" s="762"/>
      <c r="J99" s="730" t="s">
        <v>73</v>
      </c>
      <c r="K99" s="651" t="s">
        <v>86</v>
      </c>
      <c r="L99" s="651">
        <v>312</v>
      </c>
      <c r="M99" s="651" t="s">
        <v>677</v>
      </c>
      <c r="N99" s="651" t="s">
        <v>87</v>
      </c>
      <c r="O99" s="651" t="s">
        <v>693</v>
      </c>
      <c r="P99" s="741">
        <v>41016</v>
      </c>
      <c r="Q99" s="762" t="s">
        <v>75</v>
      </c>
      <c r="R99" s="762">
        <v>76</v>
      </c>
      <c r="S99" s="762">
        <v>76</v>
      </c>
      <c r="T99" s="762">
        <v>0</v>
      </c>
      <c r="U99" s="762">
        <v>0</v>
      </c>
      <c r="V99" s="762">
        <v>0</v>
      </c>
      <c r="W99" s="762">
        <v>76</v>
      </c>
      <c r="X99" s="651">
        <v>0</v>
      </c>
      <c r="Y99" s="656">
        <f t="shared" si="5"/>
        <v>76</v>
      </c>
      <c r="Z99" s="762">
        <v>0</v>
      </c>
      <c r="AA99" s="762">
        <v>0</v>
      </c>
      <c r="AB99" s="762">
        <v>18</v>
      </c>
      <c r="AC99" s="762">
        <v>24</v>
      </c>
      <c r="AD99" s="762">
        <v>24</v>
      </c>
      <c r="AE99" s="651">
        <v>10</v>
      </c>
      <c r="AF99" s="763">
        <v>0</v>
      </c>
      <c r="AG99" s="763">
        <v>0</v>
      </c>
      <c r="AH99" s="763">
        <v>0</v>
      </c>
      <c r="AI99" s="764">
        <v>0</v>
      </c>
      <c r="AJ99" s="764">
        <v>0</v>
      </c>
      <c r="AK99" s="658"/>
      <c r="AL99" s="659"/>
      <c r="AM99" s="660"/>
      <c r="AN99" s="661"/>
      <c r="AO99" s="662"/>
      <c r="AP99" s="663"/>
      <c r="AQ99" s="663"/>
      <c r="AR99" s="663"/>
      <c r="AS99" s="663"/>
      <c r="AT99" s="663"/>
      <c r="AU99" s="663"/>
      <c r="AV99" s="663"/>
      <c r="AW99" s="663"/>
      <c r="AX99" s="663"/>
      <c r="AY99" s="663"/>
      <c r="AZ99" s="663"/>
      <c r="BA99" s="663"/>
      <c r="BB99" s="663"/>
      <c r="BC99" s="663"/>
      <c r="BD99" s="663"/>
      <c r="BE99" s="663"/>
      <c r="BF99" s="663"/>
      <c r="BG99" s="663"/>
      <c r="BH99" s="663"/>
      <c r="BI99" s="663"/>
      <c r="BJ99" s="663"/>
      <c r="BK99" s="663"/>
      <c r="BL99" s="663"/>
      <c r="BM99" s="663"/>
      <c r="BN99" s="663"/>
      <c r="BO99" s="663"/>
      <c r="BP99" s="663"/>
      <c r="BQ99" s="663"/>
      <c r="BR99" s="663"/>
      <c r="BS99" s="663"/>
      <c r="BT99" s="663"/>
      <c r="BU99" s="663"/>
      <c r="BV99" s="663"/>
      <c r="BW99" s="663"/>
      <c r="BX99" s="663"/>
      <c r="BY99" s="663"/>
      <c r="BZ99" s="663"/>
      <c r="CA99" s="663"/>
      <c r="CB99" s="663"/>
      <c r="CC99" s="663"/>
      <c r="CD99" s="663"/>
      <c r="CE99" s="663"/>
      <c r="CF99" s="663"/>
      <c r="CG99" s="663"/>
      <c r="CH99" s="663"/>
      <c r="CI99" s="663"/>
      <c r="CJ99" s="663"/>
      <c r="CK99" s="663"/>
      <c r="CL99" s="663"/>
      <c r="CM99" s="663"/>
      <c r="CN99" s="663"/>
      <c r="CO99" s="663"/>
      <c r="CP99" s="663"/>
      <c r="CQ99" s="663"/>
    </row>
    <row r="100" spans="2:95" s="684" customFormat="1" ht="30" customHeight="1" x14ac:dyDescent="0.35">
      <c r="B100" s="685" t="s">
        <v>599</v>
      </c>
      <c r="C100" s="685"/>
      <c r="D100" s="759" t="s">
        <v>694</v>
      </c>
      <c r="E100" s="765" t="s">
        <v>695</v>
      </c>
      <c r="F100" s="761" t="s">
        <v>696</v>
      </c>
      <c r="G100" s="739" t="s">
        <v>692</v>
      </c>
      <c r="H100" s="740"/>
      <c r="I100" s="730"/>
      <c r="J100" s="730" t="s">
        <v>73</v>
      </c>
      <c r="K100" s="651" t="s">
        <v>86</v>
      </c>
      <c r="L100" s="651">
        <v>312</v>
      </c>
      <c r="M100" s="651" t="s">
        <v>677</v>
      </c>
      <c r="N100" s="651" t="s">
        <v>87</v>
      </c>
      <c r="O100" s="651" t="s">
        <v>693</v>
      </c>
      <c r="P100" s="741">
        <v>41016</v>
      </c>
      <c r="Q100" s="762" t="s">
        <v>75</v>
      </c>
      <c r="R100" s="762">
        <v>32</v>
      </c>
      <c r="S100" s="762">
        <v>32</v>
      </c>
      <c r="T100" s="762">
        <v>0</v>
      </c>
      <c r="U100" s="762">
        <v>0</v>
      </c>
      <c r="V100" s="762"/>
      <c r="W100" s="762">
        <v>32</v>
      </c>
      <c r="X100" s="651">
        <v>0</v>
      </c>
      <c r="Y100" s="656">
        <f t="shared" si="5"/>
        <v>32</v>
      </c>
      <c r="Z100" s="762">
        <v>0</v>
      </c>
      <c r="AA100" s="762">
        <v>0</v>
      </c>
      <c r="AB100" s="762">
        <v>0</v>
      </c>
      <c r="AC100" s="762">
        <v>10</v>
      </c>
      <c r="AD100" s="762">
        <v>22</v>
      </c>
      <c r="AE100" s="651">
        <v>0</v>
      </c>
      <c r="AF100" s="763">
        <v>0</v>
      </c>
      <c r="AG100" s="763">
        <v>0</v>
      </c>
      <c r="AH100" s="763">
        <v>0</v>
      </c>
      <c r="AI100" s="764">
        <v>0</v>
      </c>
      <c r="AJ100" s="764">
        <v>0</v>
      </c>
      <c r="AK100" s="658"/>
      <c r="AL100" s="659"/>
      <c r="AM100" s="660"/>
      <c r="AN100" s="661"/>
      <c r="AO100" s="662"/>
      <c r="AP100" s="663"/>
      <c r="AQ100" s="663"/>
      <c r="AR100" s="663"/>
      <c r="AS100" s="663"/>
      <c r="AT100" s="663"/>
      <c r="AU100" s="663"/>
      <c r="AV100" s="663"/>
      <c r="AW100" s="663"/>
      <c r="AX100" s="663"/>
      <c r="AY100" s="663"/>
      <c r="AZ100" s="663"/>
      <c r="BA100" s="663"/>
      <c r="BB100" s="663"/>
      <c r="BC100" s="663"/>
      <c r="BD100" s="663"/>
      <c r="BE100" s="663"/>
      <c r="BF100" s="663"/>
      <c r="BG100" s="663"/>
      <c r="BH100" s="663"/>
      <c r="BI100" s="663"/>
      <c r="BJ100" s="663"/>
      <c r="BK100" s="663"/>
      <c r="BL100" s="663"/>
      <c r="BM100" s="663"/>
      <c r="BN100" s="663"/>
      <c r="BO100" s="663"/>
      <c r="BP100" s="663"/>
      <c r="BQ100" s="663"/>
      <c r="BR100" s="663"/>
      <c r="BS100" s="663"/>
      <c r="BT100" s="663"/>
      <c r="BU100" s="663"/>
      <c r="BV100" s="663"/>
      <c r="BW100" s="663"/>
      <c r="BX100" s="663"/>
      <c r="BY100" s="663"/>
      <c r="BZ100" s="663"/>
      <c r="CA100" s="663"/>
      <c r="CB100" s="663"/>
      <c r="CC100" s="663"/>
      <c r="CD100" s="663"/>
      <c r="CE100" s="663"/>
      <c r="CF100" s="663"/>
      <c r="CG100" s="663"/>
      <c r="CH100" s="663"/>
      <c r="CI100" s="663"/>
      <c r="CJ100" s="663"/>
      <c r="CK100" s="663"/>
      <c r="CL100" s="663"/>
      <c r="CM100" s="663"/>
      <c r="CN100" s="663"/>
      <c r="CO100" s="663"/>
      <c r="CP100" s="663"/>
      <c r="CQ100" s="663"/>
    </row>
    <row r="101" spans="2:95" s="684" customFormat="1" ht="30" customHeight="1" x14ac:dyDescent="0.35">
      <c r="B101" s="685"/>
      <c r="C101" s="685"/>
      <c r="D101" s="759" t="s">
        <v>697</v>
      </c>
      <c r="E101" s="766" t="s">
        <v>695</v>
      </c>
      <c r="F101" s="761" t="s">
        <v>698</v>
      </c>
      <c r="G101" s="739" t="s">
        <v>692</v>
      </c>
      <c r="H101" s="767"/>
      <c r="I101" s="730"/>
      <c r="J101" s="649" t="s">
        <v>73</v>
      </c>
      <c r="K101" s="655" t="s">
        <v>86</v>
      </c>
      <c r="L101" s="655">
        <v>312</v>
      </c>
      <c r="M101" s="651" t="s">
        <v>677</v>
      </c>
      <c r="N101" s="655" t="s">
        <v>699</v>
      </c>
      <c r="O101" s="655" t="s">
        <v>693</v>
      </c>
      <c r="P101" s="690">
        <v>41016</v>
      </c>
      <c r="Q101" s="689" t="s">
        <v>75</v>
      </c>
      <c r="R101" s="689">
        <v>75</v>
      </c>
      <c r="S101" s="689">
        <v>75</v>
      </c>
      <c r="T101" s="689">
        <v>0</v>
      </c>
      <c r="U101" s="689">
        <v>46</v>
      </c>
      <c r="V101" s="689">
        <v>0</v>
      </c>
      <c r="W101" s="689">
        <v>29</v>
      </c>
      <c r="X101" s="655">
        <v>0</v>
      </c>
      <c r="Y101" s="735">
        <v>75</v>
      </c>
      <c r="Z101" s="689">
        <v>0</v>
      </c>
      <c r="AA101" s="689">
        <v>0</v>
      </c>
      <c r="AB101" s="689">
        <v>0</v>
      </c>
      <c r="AC101" s="689">
        <v>0</v>
      </c>
      <c r="AD101" s="689">
        <v>0</v>
      </c>
      <c r="AE101" s="655">
        <v>0</v>
      </c>
      <c r="AF101" s="656">
        <v>0</v>
      </c>
      <c r="AG101" s="656">
        <v>13</v>
      </c>
      <c r="AH101" s="656">
        <v>30</v>
      </c>
      <c r="AI101" s="657">
        <v>30</v>
      </c>
      <c r="AJ101" s="657">
        <v>2</v>
      </c>
      <c r="AK101" s="658"/>
      <c r="AL101" s="659"/>
      <c r="AM101" s="660"/>
      <c r="AN101" s="661"/>
      <c r="AO101" s="662"/>
      <c r="AP101" s="663"/>
      <c r="AQ101" s="663"/>
      <c r="AR101" s="663"/>
      <c r="AS101" s="663"/>
      <c r="AT101" s="663"/>
      <c r="AU101" s="663"/>
      <c r="AV101" s="663"/>
      <c r="AW101" s="663"/>
      <c r="AX101" s="663"/>
      <c r="AY101" s="663"/>
      <c r="AZ101" s="663"/>
      <c r="BA101" s="663"/>
      <c r="BB101" s="663"/>
      <c r="BC101" s="663"/>
      <c r="BD101" s="663"/>
      <c r="BE101" s="663"/>
      <c r="BF101" s="663"/>
      <c r="BG101" s="663"/>
      <c r="BH101" s="663"/>
      <c r="BI101" s="663"/>
      <c r="BJ101" s="663"/>
      <c r="BK101" s="663"/>
      <c r="BL101" s="663"/>
      <c r="BM101" s="663"/>
      <c r="BN101" s="663"/>
      <c r="BO101" s="663"/>
      <c r="BP101" s="663"/>
      <c r="BQ101" s="663"/>
      <c r="BR101" s="663"/>
      <c r="BS101" s="663"/>
      <c r="BT101" s="663"/>
      <c r="BU101" s="663"/>
      <c r="BV101" s="663"/>
      <c r="BW101" s="663"/>
      <c r="BX101" s="663"/>
      <c r="BY101" s="663"/>
      <c r="BZ101" s="663"/>
      <c r="CA101" s="663"/>
      <c r="CB101" s="663"/>
      <c r="CC101" s="663"/>
      <c r="CD101" s="663"/>
      <c r="CE101" s="663"/>
      <c r="CF101" s="663"/>
      <c r="CG101" s="663"/>
      <c r="CH101" s="663"/>
      <c r="CI101" s="663"/>
      <c r="CJ101" s="663"/>
      <c r="CK101" s="663"/>
      <c r="CL101" s="663"/>
      <c r="CM101" s="663"/>
      <c r="CN101" s="663"/>
      <c r="CO101" s="663"/>
      <c r="CP101" s="663"/>
      <c r="CQ101" s="663"/>
    </row>
    <row r="102" spans="2:95" s="684" customFormat="1" ht="30" customHeight="1" x14ac:dyDescent="0.35">
      <c r="B102" s="685"/>
      <c r="C102" s="685"/>
      <c r="D102" s="759" t="s">
        <v>706</v>
      </c>
      <c r="E102" s="768" t="s">
        <v>707</v>
      </c>
      <c r="F102" s="761" t="s">
        <v>708</v>
      </c>
      <c r="G102" s="739" t="s">
        <v>692</v>
      </c>
      <c r="H102" s="767">
        <v>3.25</v>
      </c>
      <c r="I102" s="762"/>
      <c r="J102" s="730" t="s">
        <v>73</v>
      </c>
      <c r="K102" s="651" t="s">
        <v>86</v>
      </c>
      <c r="L102" s="651">
        <v>312</v>
      </c>
      <c r="M102" s="651" t="s">
        <v>677</v>
      </c>
      <c r="N102" s="651" t="s">
        <v>87</v>
      </c>
      <c r="O102" s="651" t="s">
        <v>693</v>
      </c>
      <c r="P102" s="741">
        <v>41016</v>
      </c>
      <c r="Q102" s="689" t="s">
        <v>75</v>
      </c>
      <c r="R102" s="689">
        <v>144</v>
      </c>
      <c r="S102" s="689">
        <v>144</v>
      </c>
      <c r="T102" s="689">
        <v>0</v>
      </c>
      <c r="U102" s="689">
        <v>0</v>
      </c>
      <c r="V102" s="689"/>
      <c r="W102" s="689">
        <v>144</v>
      </c>
      <c r="X102" s="655">
        <v>0</v>
      </c>
      <c r="Y102" s="735">
        <v>144</v>
      </c>
      <c r="Z102" s="689">
        <v>0</v>
      </c>
      <c r="AA102" s="689">
        <v>0</v>
      </c>
      <c r="AB102" s="689">
        <v>7</v>
      </c>
      <c r="AC102" s="689">
        <v>20</v>
      </c>
      <c r="AD102" s="689">
        <v>20</v>
      </c>
      <c r="AE102" s="655">
        <v>20</v>
      </c>
      <c r="AF102" s="656">
        <v>20</v>
      </c>
      <c r="AG102" s="656">
        <v>20</v>
      </c>
      <c r="AH102" s="656">
        <v>20</v>
      </c>
      <c r="AI102" s="657">
        <v>17</v>
      </c>
      <c r="AJ102" s="657">
        <v>0</v>
      </c>
      <c r="AK102" s="658"/>
      <c r="AL102" s="659"/>
      <c r="AM102" s="660"/>
      <c r="AN102" s="661"/>
      <c r="AO102" s="662"/>
      <c r="AP102" s="663"/>
      <c r="AQ102" s="663"/>
      <c r="AR102" s="663"/>
      <c r="AS102" s="663"/>
      <c r="AT102" s="663"/>
      <c r="AU102" s="663"/>
      <c r="AV102" s="663"/>
      <c r="AW102" s="663"/>
      <c r="AX102" s="663"/>
      <c r="AY102" s="663"/>
      <c r="AZ102" s="663"/>
      <c r="BA102" s="663"/>
      <c r="BB102" s="663"/>
      <c r="BC102" s="663"/>
      <c r="BD102" s="663"/>
      <c r="BE102" s="663"/>
      <c r="BF102" s="663"/>
      <c r="BG102" s="663"/>
      <c r="BH102" s="663"/>
      <c r="BI102" s="663"/>
      <c r="BJ102" s="663"/>
      <c r="BK102" s="663"/>
      <c r="BL102" s="663"/>
      <c r="BM102" s="663"/>
      <c r="BN102" s="663"/>
      <c r="BO102" s="663"/>
      <c r="BP102" s="663"/>
      <c r="BQ102" s="663"/>
      <c r="BR102" s="663"/>
      <c r="BS102" s="663"/>
      <c r="BT102" s="663"/>
      <c r="BU102" s="663"/>
      <c r="BV102" s="663"/>
      <c r="BW102" s="663"/>
      <c r="BX102" s="663"/>
      <c r="BY102" s="663"/>
      <c r="BZ102" s="663"/>
      <c r="CA102" s="663"/>
      <c r="CB102" s="663"/>
      <c r="CC102" s="663"/>
      <c r="CD102" s="663"/>
      <c r="CE102" s="663"/>
      <c r="CF102" s="663"/>
      <c r="CG102" s="663"/>
      <c r="CH102" s="663"/>
      <c r="CI102" s="663"/>
      <c r="CJ102" s="663"/>
      <c r="CK102" s="663"/>
      <c r="CL102" s="663"/>
      <c r="CM102" s="663"/>
      <c r="CN102" s="663"/>
      <c r="CO102" s="663"/>
      <c r="CP102" s="663"/>
      <c r="CQ102" s="663"/>
    </row>
    <row r="103" spans="2:95" s="684" customFormat="1" ht="46.5" x14ac:dyDescent="0.35">
      <c r="B103" s="685"/>
      <c r="C103" s="685"/>
      <c r="D103" s="707" t="s">
        <v>709</v>
      </c>
      <c r="E103" s="769" t="s">
        <v>707</v>
      </c>
      <c r="F103" s="708" t="s">
        <v>710</v>
      </c>
      <c r="G103" s="686" t="s">
        <v>334</v>
      </c>
      <c r="H103" s="770">
        <v>4.13</v>
      </c>
      <c r="I103" s="689"/>
      <c r="J103" s="649" t="s">
        <v>73</v>
      </c>
      <c r="K103" s="655" t="s">
        <v>86</v>
      </c>
      <c r="L103" s="655">
        <v>312</v>
      </c>
      <c r="M103" s="655" t="s">
        <v>677</v>
      </c>
      <c r="N103" s="655" t="s">
        <v>87</v>
      </c>
      <c r="O103" s="674" t="s">
        <v>711</v>
      </c>
      <c r="P103" s="690" t="s">
        <v>712</v>
      </c>
      <c r="Q103" s="689" t="s">
        <v>75</v>
      </c>
      <c r="R103" s="689">
        <v>113</v>
      </c>
      <c r="S103" s="689">
        <v>113</v>
      </c>
      <c r="T103" s="689">
        <v>0</v>
      </c>
      <c r="U103" s="689">
        <v>0</v>
      </c>
      <c r="V103" s="689">
        <v>0</v>
      </c>
      <c r="W103" s="689">
        <v>113</v>
      </c>
      <c r="X103" s="655">
        <v>0</v>
      </c>
      <c r="Y103" s="735">
        <f>R103-X103</f>
        <v>113</v>
      </c>
      <c r="Z103" s="689">
        <v>0</v>
      </c>
      <c r="AA103" s="689">
        <v>28</v>
      </c>
      <c r="AB103" s="689">
        <v>30</v>
      </c>
      <c r="AC103" s="689">
        <v>30</v>
      </c>
      <c r="AD103" s="689">
        <v>25</v>
      </c>
      <c r="AE103" s="655">
        <v>0</v>
      </c>
      <c r="AF103" s="656">
        <v>0</v>
      </c>
      <c r="AG103" s="656">
        <v>0</v>
      </c>
      <c r="AH103" s="656">
        <v>0</v>
      </c>
      <c r="AI103" s="657">
        <v>0</v>
      </c>
      <c r="AJ103" s="657">
        <v>0</v>
      </c>
      <c r="AK103" s="658"/>
      <c r="AL103" s="659"/>
      <c r="AM103" s="660"/>
      <c r="AN103" s="661"/>
      <c r="AO103" s="662"/>
      <c r="AP103" s="663"/>
      <c r="AQ103" s="663"/>
      <c r="AR103" s="663"/>
      <c r="AS103" s="663"/>
      <c r="AT103" s="663"/>
      <c r="AU103" s="663"/>
      <c r="AV103" s="663"/>
      <c r="AW103" s="663"/>
      <c r="AX103" s="663"/>
      <c r="AY103" s="663"/>
      <c r="AZ103" s="663"/>
      <c r="BA103" s="663"/>
      <c r="BB103" s="663"/>
      <c r="BC103" s="663"/>
      <c r="BD103" s="663"/>
      <c r="BE103" s="663"/>
      <c r="BF103" s="663"/>
      <c r="BG103" s="663"/>
      <c r="BH103" s="663"/>
      <c r="BI103" s="663"/>
      <c r="BJ103" s="663"/>
      <c r="BK103" s="663"/>
      <c r="BL103" s="663"/>
      <c r="BM103" s="663"/>
      <c r="BN103" s="663"/>
      <c r="BO103" s="663"/>
      <c r="BP103" s="663"/>
      <c r="BQ103" s="663"/>
      <c r="BR103" s="663"/>
      <c r="BS103" s="663"/>
      <c r="BT103" s="663"/>
      <c r="BU103" s="663"/>
      <c r="BV103" s="663"/>
      <c r="BW103" s="663"/>
      <c r="BX103" s="663"/>
      <c r="BY103" s="663"/>
      <c r="BZ103" s="663"/>
      <c r="CA103" s="663"/>
      <c r="CB103" s="663"/>
      <c r="CC103" s="663"/>
      <c r="CD103" s="663"/>
      <c r="CE103" s="663"/>
      <c r="CF103" s="663"/>
      <c r="CG103" s="663"/>
      <c r="CH103" s="663"/>
      <c r="CI103" s="663"/>
      <c r="CJ103" s="663"/>
      <c r="CK103" s="663"/>
      <c r="CL103" s="663"/>
      <c r="CM103" s="663"/>
      <c r="CN103" s="663"/>
      <c r="CO103" s="663"/>
      <c r="CP103" s="663"/>
      <c r="CQ103" s="663"/>
    </row>
    <row r="104" spans="2:95" s="684" customFormat="1" ht="46.5" x14ac:dyDescent="0.35">
      <c r="B104" s="685"/>
      <c r="C104" s="685"/>
      <c r="D104" s="707" t="s">
        <v>713</v>
      </c>
      <c r="E104" s="769" t="s">
        <v>707</v>
      </c>
      <c r="F104" s="708" t="s">
        <v>714</v>
      </c>
      <c r="G104" s="686" t="s">
        <v>334</v>
      </c>
      <c r="H104" s="771">
        <v>1.4</v>
      </c>
      <c r="I104" s="689"/>
      <c r="J104" s="649" t="s">
        <v>73</v>
      </c>
      <c r="K104" s="655" t="s">
        <v>86</v>
      </c>
      <c r="L104" s="655">
        <v>312</v>
      </c>
      <c r="M104" s="655" t="s">
        <v>677</v>
      </c>
      <c r="N104" s="655" t="s">
        <v>87</v>
      </c>
      <c r="O104" s="674" t="s">
        <v>693</v>
      </c>
      <c r="P104" s="690">
        <v>41016</v>
      </c>
      <c r="Q104" s="689" t="s">
        <v>75</v>
      </c>
      <c r="R104" s="689">
        <v>64</v>
      </c>
      <c r="S104" s="689">
        <v>0</v>
      </c>
      <c r="T104" s="689">
        <v>64</v>
      </c>
      <c r="U104" s="689">
        <v>0</v>
      </c>
      <c r="V104" s="689">
        <v>0</v>
      </c>
      <c r="W104" s="689">
        <v>64</v>
      </c>
      <c r="X104" s="655">
        <v>0</v>
      </c>
      <c r="Y104" s="735">
        <v>64</v>
      </c>
      <c r="Z104" s="689">
        <v>0</v>
      </c>
      <c r="AA104" s="689">
        <v>0</v>
      </c>
      <c r="AB104" s="689">
        <v>0</v>
      </c>
      <c r="AC104" s="689">
        <v>0</v>
      </c>
      <c r="AD104" s="689">
        <v>17</v>
      </c>
      <c r="AE104" s="655">
        <v>30</v>
      </c>
      <c r="AF104" s="656">
        <v>17</v>
      </c>
      <c r="AG104" s="656">
        <v>0</v>
      </c>
      <c r="AH104" s="656">
        <v>0</v>
      </c>
      <c r="AI104" s="657">
        <v>0</v>
      </c>
      <c r="AJ104" s="657">
        <v>0</v>
      </c>
      <c r="AK104" s="658"/>
      <c r="AL104" s="659"/>
      <c r="AM104" s="660"/>
      <c r="AN104" s="661"/>
      <c r="AO104" s="662"/>
      <c r="AP104" s="663"/>
      <c r="AQ104" s="663"/>
      <c r="AR104" s="663"/>
      <c r="AS104" s="663"/>
      <c r="AT104" s="663"/>
      <c r="AU104" s="663"/>
      <c r="AV104" s="663"/>
      <c r="AW104" s="663"/>
      <c r="AX104" s="663"/>
      <c r="AY104" s="663"/>
      <c r="AZ104" s="663"/>
      <c r="BA104" s="663"/>
      <c r="BB104" s="663"/>
      <c r="BC104" s="663"/>
      <c r="BD104" s="663"/>
      <c r="BE104" s="663"/>
      <c r="BF104" s="663"/>
      <c r="BG104" s="663"/>
      <c r="BH104" s="663"/>
      <c r="BI104" s="663"/>
      <c r="BJ104" s="663"/>
      <c r="BK104" s="663"/>
      <c r="BL104" s="663"/>
      <c r="BM104" s="663"/>
      <c r="BN104" s="663"/>
      <c r="BO104" s="663"/>
      <c r="BP104" s="663"/>
      <c r="BQ104" s="663"/>
      <c r="BR104" s="663"/>
      <c r="BS104" s="663"/>
      <c r="BT104" s="663"/>
      <c r="BU104" s="663"/>
      <c r="BV104" s="663"/>
      <c r="BW104" s="663"/>
      <c r="BX104" s="663"/>
      <c r="BY104" s="663"/>
      <c r="BZ104" s="663"/>
      <c r="CA104" s="663"/>
      <c r="CB104" s="663"/>
      <c r="CC104" s="663"/>
      <c r="CD104" s="663"/>
      <c r="CE104" s="663"/>
      <c r="CF104" s="663"/>
      <c r="CG104" s="663"/>
      <c r="CH104" s="663"/>
      <c r="CI104" s="663"/>
      <c r="CJ104" s="663"/>
      <c r="CK104" s="663"/>
      <c r="CL104" s="663"/>
      <c r="CM104" s="663"/>
      <c r="CN104" s="663"/>
      <c r="CO104" s="663"/>
      <c r="CP104" s="663"/>
      <c r="CQ104" s="663"/>
    </row>
    <row r="105" spans="2:95" s="684" customFormat="1" ht="30" customHeight="1" x14ac:dyDescent="0.35">
      <c r="B105" s="772"/>
      <c r="C105" s="772"/>
      <c r="D105" s="759" t="s">
        <v>715</v>
      </c>
      <c r="E105" s="773" t="s">
        <v>716</v>
      </c>
      <c r="F105" s="761" t="s">
        <v>717</v>
      </c>
      <c r="G105" s="739" t="s">
        <v>692</v>
      </c>
      <c r="H105" s="774">
        <v>7.43</v>
      </c>
      <c r="I105" s="762"/>
      <c r="J105" s="730" t="s">
        <v>73</v>
      </c>
      <c r="K105" s="651" t="s">
        <v>86</v>
      </c>
      <c r="L105" s="651">
        <v>311</v>
      </c>
      <c r="M105" s="652" t="s">
        <v>718</v>
      </c>
      <c r="N105" s="651" t="s">
        <v>87</v>
      </c>
      <c r="O105" s="651" t="s">
        <v>693</v>
      </c>
      <c r="P105" s="741">
        <v>41016</v>
      </c>
      <c r="Q105" s="762" t="s">
        <v>75</v>
      </c>
      <c r="R105" s="762">
        <v>99</v>
      </c>
      <c r="S105" s="762">
        <v>99</v>
      </c>
      <c r="T105" s="762">
        <v>0</v>
      </c>
      <c r="U105" s="762">
        <v>0</v>
      </c>
      <c r="V105" s="762"/>
      <c r="W105" s="762">
        <v>99</v>
      </c>
      <c r="X105" s="651">
        <v>0</v>
      </c>
      <c r="Y105" s="654">
        <v>99</v>
      </c>
      <c r="Z105" s="762">
        <v>0</v>
      </c>
      <c r="AA105" s="762">
        <v>0</v>
      </c>
      <c r="AB105" s="762">
        <v>0</v>
      </c>
      <c r="AC105" s="762">
        <v>0</v>
      </c>
      <c r="AD105" s="762">
        <v>0</v>
      </c>
      <c r="AE105" s="651">
        <v>0</v>
      </c>
      <c r="AF105" s="656">
        <v>12</v>
      </c>
      <c r="AG105" s="656">
        <v>30</v>
      </c>
      <c r="AH105" s="656">
        <v>30</v>
      </c>
      <c r="AI105" s="657">
        <v>27</v>
      </c>
      <c r="AJ105" s="764">
        <v>0</v>
      </c>
      <c r="AK105" s="658"/>
      <c r="AL105" s="659"/>
      <c r="AM105" s="660"/>
      <c r="AN105" s="661"/>
      <c r="AO105" s="662"/>
      <c r="AP105" s="663"/>
      <c r="AQ105" s="663"/>
      <c r="AR105" s="663"/>
      <c r="AS105" s="663"/>
      <c r="AT105" s="663"/>
      <c r="AU105" s="663"/>
      <c r="AV105" s="663"/>
      <c r="AW105" s="663"/>
      <c r="AX105" s="663"/>
      <c r="AY105" s="663"/>
      <c r="AZ105" s="663"/>
      <c r="BA105" s="663"/>
      <c r="BB105" s="663"/>
      <c r="BC105" s="663"/>
      <c r="BD105" s="663"/>
      <c r="BE105" s="663"/>
      <c r="BF105" s="663"/>
      <c r="BG105" s="663"/>
      <c r="BH105" s="663"/>
      <c r="BI105" s="663"/>
      <c r="BJ105" s="663"/>
      <c r="BK105" s="663"/>
      <c r="BL105" s="663"/>
      <c r="BM105" s="663"/>
      <c r="BN105" s="663"/>
      <c r="BO105" s="663"/>
      <c r="BP105" s="663"/>
      <c r="BQ105" s="663"/>
      <c r="BR105" s="663"/>
      <c r="BS105" s="663"/>
      <c r="BT105" s="663"/>
      <c r="BU105" s="663"/>
      <c r="BV105" s="663"/>
      <c r="BW105" s="663"/>
      <c r="BX105" s="663"/>
      <c r="BY105" s="663"/>
      <c r="BZ105" s="663"/>
      <c r="CA105" s="663"/>
      <c r="CB105" s="663"/>
      <c r="CC105" s="663"/>
      <c r="CD105" s="663"/>
      <c r="CE105" s="663"/>
      <c r="CF105" s="663"/>
      <c r="CG105" s="663"/>
      <c r="CH105" s="663"/>
      <c r="CI105" s="663"/>
      <c r="CJ105" s="663"/>
      <c r="CK105" s="663"/>
      <c r="CL105" s="663"/>
      <c r="CM105" s="663"/>
      <c r="CN105" s="663"/>
      <c r="CO105" s="663"/>
      <c r="CP105" s="663"/>
      <c r="CQ105" s="663"/>
    </row>
    <row r="106" spans="2:95" s="684" customFormat="1" ht="30" customHeight="1" x14ac:dyDescent="0.35">
      <c r="B106" s="772"/>
      <c r="C106" s="772"/>
      <c r="D106" s="759" t="s">
        <v>719</v>
      </c>
      <c r="E106" s="773" t="s">
        <v>716</v>
      </c>
      <c r="F106" s="761" t="s">
        <v>720</v>
      </c>
      <c r="G106" s="739" t="s">
        <v>692</v>
      </c>
      <c r="H106" s="767">
        <v>2.69</v>
      </c>
      <c r="I106" s="762"/>
      <c r="J106" s="730" t="s">
        <v>73</v>
      </c>
      <c r="K106" s="651" t="s">
        <v>86</v>
      </c>
      <c r="L106" s="651">
        <v>311</v>
      </c>
      <c r="M106" s="652" t="s">
        <v>718</v>
      </c>
      <c r="N106" s="651" t="s">
        <v>87</v>
      </c>
      <c r="O106" s="651" t="s">
        <v>693</v>
      </c>
      <c r="P106" s="741">
        <v>41016</v>
      </c>
      <c r="Q106" s="762" t="s">
        <v>75</v>
      </c>
      <c r="R106" s="689">
        <v>73</v>
      </c>
      <c r="S106" s="689">
        <v>73</v>
      </c>
      <c r="T106" s="689">
        <v>0</v>
      </c>
      <c r="U106" s="689">
        <v>0</v>
      </c>
      <c r="V106" s="689"/>
      <c r="W106" s="689">
        <v>73</v>
      </c>
      <c r="X106" s="655">
        <v>0</v>
      </c>
      <c r="Y106" s="735">
        <v>73</v>
      </c>
      <c r="Z106" s="689">
        <v>0</v>
      </c>
      <c r="AA106" s="689">
        <v>0</v>
      </c>
      <c r="AB106" s="689">
        <v>0</v>
      </c>
      <c r="AC106" s="689">
        <v>0</v>
      </c>
      <c r="AD106" s="689">
        <v>15</v>
      </c>
      <c r="AE106" s="655">
        <v>30</v>
      </c>
      <c r="AF106" s="656">
        <v>28</v>
      </c>
      <c r="AG106" s="656">
        <v>0</v>
      </c>
      <c r="AH106" s="656">
        <v>0</v>
      </c>
      <c r="AI106" s="657">
        <v>0</v>
      </c>
      <c r="AJ106" s="657">
        <v>0</v>
      </c>
      <c r="AK106" s="658"/>
      <c r="AL106" s="659"/>
      <c r="AM106" s="660"/>
      <c r="AN106" s="661"/>
      <c r="AO106" s="662"/>
      <c r="AP106" s="663"/>
      <c r="AQ106" s="663"/>
      <c r="AR106" s="663"/>
      <c r="AS106" s="663"/>
      <c r="AT106" s="663"/>
      <c r="AU106" s="663"/>
      <c r="AV106" s="663"/>
      <c r="AW106" s="663"/>
      <c r="AX106" s="663"/>
      <c r="AY106" s="663"/>
      <c r="AZ106" s="663"/>
      <c r="BA106" s="663"/>
      <c r="BB106" s="663"/>
      <c r="BC106" s="663"/>
      <c r="BD106" s="663"/>
      <c r="BE106" s="663"/>
      <c r="BF106" s="663"/>
      <c r="BG106" s="663"/>
      <c r="BH106" s="663"/>
      <c r="BI106" s="663"/>
      <c r="BJ106" s="663"/>
      <c r="BK106" s="663"/>
      <c r="BL106" s="663"/>
      <c r="BM106" s="663"/>
      <c r="BN106" s="663"/>
      <c r="BO106" s="663"/>
      <c r="BP106" s="663"/>
      <c r="BQ106" s="663"/>
      <c r="BR106" s="663"/>
      <c r="BS106" s="663"/>
      <c r="BT106" s="663"/>
      <c r="BU106" s="663"/>
      <c r="BV106" s="663"/>
      <c r="BW106" s="663"/>
      <c r="BX106" s="663"/>
      <c r="BY106" s="663"/>
      <c r="BZ106" s="663"/>
      <c r="CA106" s="663"/>
      <c r="CB106" s="663"/>
      <c r="CC106" s="663"/>
      <c r="CD106" s="663"/>
      <c r="CE106" s="663"/>
      <c r="CF106" s="663"/>
      <c r="CG106" s="663"/>
      <c r="CH106" s="663"/>
      <c r="CI106" s="663"/>
      <c r="CJ106" s="663"/>
      <c r="CK106" s="663"/>
      <c r="CL106" s="663"/>
      <c r="CM106" s="663"/>
      <c r="CN106" s="663"/>
      <c r="CO106" s="663"/>
      <c r="CP106" s="663"/>
      <c r="CQ106" s="663"/>
    </row>
    <row r="107" spans="2:95" s="684" customFormat="1" ht="30" customHeight="1" x14ac:dyDescent="0.35">
      <c r="B107" s="772"/>
      <c r="C107" s="772"/>
      <c r="D107" s="759" t="s">
        <v>721</v>
      </c>
      <c r="E107" s="773" t="s">
        <v>716</v>
      </c>
      <c r="F107" s="761" t="s">
        <v>722</v>
      </c>
      <c r="G107" s="739" t="s">
        <v>692</v>
      </c>
      <c r="H107" s="775">
        <v>5.0999999999999996</v>
      </c>
      <c r="I107" s="762"/>
      <c r="J107" s="730" t="s">
        <v>73</v>
      </c>
      <c r="K107" s="651" t="s">
        <v>86</v>
      </c>
      <c r="L107" s="651">
        <v>311</v>
      </c>
      <c r="M107" s="652" t="s">
        <v>718</v>
      </c>
      <c r="N107" s="651" t="s">
        <v>87</v>
      </c>
      <c r="O107" s="651" t="s">
        <v>693</v>
      </c>
      <c r="P107" s="741">
        <v>41016</v>
      </c>
      <c r="Q107" s="762" t="s">
        <v>75</v>
      </c>
      <c r="R107" s="689">
        <v>112</v>
      </c>
      <c r="S107" s="689">
        <v>112</v>
      </c>
      <c r="T107" s="689">
        <v>0</v>
      </c>
      <c r="U107" s="689">
        <v>0</v>
      </c>
      <c r="V107" s="689"/>
      <c r="W107" s="689">
        <v>112</v>
      </c>
      <c r="X107" s="655">
        <v>0</v>
      </c>
      <c r="Y107" s="735">
        <f>R107-X107</f>
        <v>112</v>
      </c>
      <c r="Z107" s="689">
        <v>0</v>
      </c>
      <c r="AA107" s="689">
        <v>0</v>
      </c>
      <c r="AB107" s="689">
        <v>0</v>
      </c>
      <c r="AC107" s="689">
        <v>15</v>
      </c>
      <c r="AD107" s="689">
        <v>30</v>
      </c>
      <c r="AE107" s="655">
        <v>30</v>
      </c>
      <c r="AF107" s="656">
        <v>30</v>
      </c>
      <c r="AG107" s="656">
        <v>7</v>
      </c>
      <c r="AH107" s="656">
        <v>0</v>
      </c>
      <c r="AI107" s="657">
        <v>0</v>
      </c>
      <c r="AJ107" s="657">
        <v>0</v>
      </c>
      <c r="AK107" s="658"/>
      <c r="AL107" s="659"/>
      <c r="AM107" s="660"/>
      <c r="AN107" s="661"/>
      <c r="AO107" s="662"/>
      <c r="AP107" s="663"/>
      <c r="AQ107" s="663"/>
      <c r="AR107" s="663"/>
      <c r="AS107" s="663"/>
      <c r="AT107" s="663"/>
      <c r="AU107" s="663"/>
      <c r="AV107" s="663"/>
      <c r="AW107" s="663"/>
      <c r="AX107" s="663"/>
      <c r="AY107" s="663"/>
      <c r="AZ107" s="663"/>
      <c r="BA107" s="663"/>
      <c r="BB107" s="663"/>
      <c r="BC107" s="663"/>
      <c r="BD107" s="663"/>
      <c r="BE107" s="663"/>
      <c r="BF107" s="663"/>
      <c r="BG107" s="663"/>
      <c r="BH107" s="663"/>
      <c r="BI107" s="663"/>
      <c r="BJ107" s="663"/>
      <c r="BK107" s="663"/>
      <c r="BL107" s="663"/>
      <c r="BM107" s="663"/>
      <c r="BN107" s="663"/>
      <c r="BO107" s="663"/>
      <c r="BP107" s="663"/>
      <c r="BQ107" s="663"/>
      <c r="BR107" s="663"/>
      <c r="BS107" s="663"/>
      <c r="BT107" s="663"/>
      <c r="BU107" s="663"/>
      <c r="BV107" s="663"/>
      <c r="BW107" s="663"/>
      <c r="BX107" s="663"/>
      <c r="BY107" s="663"/>
      <c r="BZ107" s="663"/>
      <c r="CA107" s="663"/>
      <c r="CB107" s="663"/>
      <c r="CC107" s="663"/>
      <c r="CD107" s="663"/>
      <c r="CE107" s="663"/>
      <c r="CF107" s="663"/>
      <c r="CG107" s="663"/>
      <c r="CH107" s="663"/>
      <c r="CI107" s="663"/>
      <c r="CJ107" s="663"/>
      <c r="CK107" s="663"/>
      <c r="CL107" s="663"/>
      <c r="CM107" s="663"/>
      <c r="CN107" s="663"/>
      <c r="CO107" s="663"/>
      <c r="CP107" s="663"/>
      <c r="CQ107" s="663"/>
    </row>
    <row r="108" spans="2:95" s="684" customFormat="1" ht="30" customHeight="1" x14ac:dyDescent="0.35">
      <c r="B108" s="772"/>
      <c r="C108" s="772"/>
      <c r="D108" s="759" t="s">
        <v>723</v>
      </c>
      <c r="E108" s="773" t="s">
        <v>716</v>
      </c>
      <c r="F108" s="761" t="s">
        <v>724</v>
      </c>
      <c r="G108" s="739" t="s">
        <v>692</v>
      </c>
      <c r="H108" s="767">
        <v>2.93</v>
      </c>
      <c r="I108" s="762"/>
      <c r="J108" s="730" t="s">
        <v>73</v>
      </c>
      <c r="K108" s="651" t="s">
        <v>86</v>
      </c>
      <c r="L108" s="651">
        <v>311</v>
      </c>
      <c r="M108" s="652" t="s">
        <v>718</v>
      </c>
      <c r="N108" s="651" t="s">
        <v>87</v>
      </c>
      <c r="O108" s="651" t="s">
        <v>693</v>
      </c>
      <c r="P108" s="741">
        <v>41016</v>
      </c>
      <c r="Q108" s="762" t="s">
        <v>75</v>
      </c>
      <c r="R108" s="689">
        <v>66</v>
      </c>
      <c r="S108" s="689">
        <v>66</v>
      </c>
      <c r="T108" s="689">
        <v>0</v>
      </c>
      <c r="U108" s="689">
        <v>0</v>
      </c>
      <c r="V108" s="689"/>
      <c r="W108" s="689">
        <v>66</v>
      </c>
      <c r="X108" s="655">
        <v>0</v>
      </c>
      <c r="Y108" s="735">
        <f>R108-X108</f>
        <v>66</v>
      </c>
      <c r="Z108" s="689">
        <v>0</v>
      </c>
      <c r="AA108" s="689">
        <v>0</v>
      </c>
      <c r="AB108" s="689">
        <v>0</v>
      </c>
      <c r="AC108" s="689">
        <v>0</v>
      </c>
      <c r="AD108" s="689">
        <v>0</v>
      </c>
      <c r="AE108" s="655">
        <v>0</v>
      </c>
      <c r="AF108" s="656">
        <v>0</v>
      </c>
      <c r="AG108" s="656">
        <v>0</v>
      </c>
      <c r="AH108" s="656">
        <v>0</v>
      </c>
      <c r="AI108" s="657">
        <v>33</v>
      </c>
      <c r="AJ108" s="657">
        <v>33</v>
      </c>
      <c r="AK108" s="658"/>
      <c r="AL108" s="659"/>
      <c r="AM108" s="660"/>
      <c r="AN108" s="661"/>
      <c r="AO108" s="662"/>
      <c r="AP108" s="663"/>
      <c r="AQ108" s="663"/>
      <c r="AR108" s="663"/>
      <c r="AS108" s="663"/>
      <c r="AT108" s="663"/>
      <c r="AU108" s="663"/>
      <c r="AV108" s="663"/>
      <c r="AW108" s="663"/>
      <c r="AX108" s="663"/>
      <c r="AY108" s="663"/>
      <c r="AZ108" s="663"/>
      <c r="BA108" s="663"/>
      <c r="BB108" s="663"/>
      <c r="BC108" s="663"/>
      <c r="BD108" s="663"/>
      <c r="BE108" s="663"/>
      <c r="BF108" s="663"/>
      <c r="BG108" s="663"/>
      <c r="BH108" s="663"/>
      <c r="BI108" s="663"/>
      <c r="BJ108" s="663"/>
      <c r="BK108" s="663"/>
      <c r="BL108" s="663"/>
      <c r="BM108" s="663"/>
      <c r="BN108" s="663"/>
      <c r="BO108" s="663"/>
      <c r="BP108" s="663"/>
      <c r="BQ108" s="663"/>
      <c r="BR108" s="663"/>
      <c r="BS108" s="663"/>
      <c r="BT108" s="663"/>
      <c r="BU108" s="663"/>
      <c r="BV108" s="663"/>
      <c r="BW108" s="663"/>
      <c r="BX108" s="663"/>
      <c r="BY108" s="663"/>
      <c r="BZ108" s="663"/>
      <c r="CA108" s="663"/>
      <c r="CB108" s="663"/>
      <c r="CC108" s="663"/>
      <c r="CD108" s="663"/>
      <c r="CE108" s="663"/>
      <c r="CF108" s="663"/>
      <c r="CG108" s="663"/>
      <c r="CH108" s="663"/>
      <c r="CI108" s="663"/>
      <c r="CJ108" s="663"/>
      <c r="CK108" s="663"/>
      <c r="CL108" s="663"/>
      <c r="CM108" s="663"/>
      <c r="CN108" s="663"/>
      <c r="CO108" s="663"/>
      <c r="CP108" s="663"/>
      <c r="CQ108" s="663"/>
    </row>
    <row r="109" spans="2:95" s="684" customFormat="1" ht="30" customHeight="1" x14ac:dyDescent="0.35">
      <c r="B109" s="772"/>
      <c r="C109" s="772"/>
      <c r="D109" s="759" t="s">
        <v>725</v>
      </c>
      <c r="E109" s="773" t="s">
        <v>716</v>
      </c>
      <c r="F109" s="761" t="s">
        <v>726</v>
      </c>
      <c r="G109" s="739" t="s">
        <v>692</v>
      </c>
      <c r="H109" s="767">
        <v>0.51</v>
      </c>
      <c r="I109" s="762"/>
      <c r="J109" s="730" t="s">
        <v>73</v>
      </c>
      <c r="K109" s="651" t="s">
        <v>86</v>
      </c>
      <c r="L109" s="651">
        <v>311</v>
      </c>
      <c r="M109" s="652" t="s">
        <v>718</v>
      </c>
      <c r="N109" s="651" t="s">
        <v>87</v>
      </c>
      <c r="O109" s="651" t="s">
        <v>693</v>
      </c>
      <c r="P109" s="741">
        <v>41016</v>
      </c>
      <c r="Q109" s="762" t="s">
        <v>75</v>
      </c>
      <c r="R109" s="762">
        <v>20</v>
      </c>
      <c r="S109" s="762">
        <v>20</v>
      </c>
      <c r="T109" s="762">
        <v>0</v>
      </c>
      <c r="U109" s="762">
        <v>0</v>
      </c>
      <c r="V109" s="762"/>
      <c r="W109" s="762">
        <v>20</v>
      </c>
      <c r="X109" s="651">
        <v>0</v>
      </c>
      <c r="Y109" s="654">
        <v>20</v>
      </c>
      <c r="Z109" s="762">
        <v>0</v>
      </c>
      <c r="AA109" s="762">
        <v>0</v>
      </c>
      <c r="AB109" s="762">
        <v>0</v>
      </c>
      <c r="AC109" s="762">
        <v>8</v>
      </c>
      <c r="AD109" s="762">
        <v>12</v>
      </c>
      <c r="AE109" s="651">
        <v>0</v>
      </c>
      <c r="AF109" s="763">
        <v>0</v>
      </c>
      <c r="AG109" s="763">
        <v>0</v>
      </c>
      <c r="AH109" s="763">
        <v>0</v>
      </c>
      <c r="AI109" s="764">
        <v>0</v>
      </c>
      <c r="AJ109" s="764">
        <v>0</v>
      </c>
      <c r="AK109" s="658"/>
      <c r="AL109" s="659"/>
      <c r="AM109" s="660"/>
      <c r="AN109" s="661"/>
      <c r="AO109" s="662"/>
      <c r="AP109" s="663"/>
      <c r="AQ109" s="663"/>
      <c r="AR109" s="663"/>
      <c r="AS109" s="663"/>
      <c r="AT109" s="663"/>
      <c r="AU109" s="663"/>
      <c r="AV109" s="663"/>
      <c r="AW109" s="663"/>
      <c r="AX109" s="663"/>
      <c r="AY109" s="663"/>
      <c r="AZ109" s="663"/>
      <c r="BA109" s="663"/>
      <c r="BB109" s="663"/>
      <c r="BC109" s="663"/>
      <c r="BD109" s="663"/>
      <c r="BE109" s="663"/>
      <c r="BF109" s="663"/>
      <c r="BG109" s="663"/>
      <c r="BH109" s="663"/>
      <c r="BI109" s="663"/>
      <c r="BJ109" s="663"/>
      <c r="BK109" s="663"/>
      <c r="BL109" s="663"/>
      <c r="BM109" s="663"/>
      <c r="BN109" s="663"/>
      <c r="BO109" s="663"/>
      <c r="BP109" s="663"/>
      <c r="BQ109" s="663"/>
      <c r="BR109" s="663"/>
      <c r="BS109" s="663"/>
      <c r="BT109" s="663"/>
      <c r="BU109" s="663"/>
      <c r="BV109" s="663"/>
      <c r="BW109" s="663"/>
      <c r="BX109" s="663"/>
      <c r="BY109" s="663"/>
      <c r="BZ109" s="663"/>
      <c r="CA109" s="663"/>
      <c r="CB109" s="663"/>
      <c r="CC109" s="663"/>
      <c r="CD109" s="663"/>
      <c r="CE109" s="663"/>
      <c r="CF109" s="663"/>
      <c r="CG109" s="663"/>
      <c r="CH109" s="663"/>
      <c r="CI109" s="663"/>
      <c r="CJ109" s="663"/>
      <c r="CK109" s="663"/>
      <c r="CL109" s="663"/>
      <c r="CM109" s="663"/>
      <c r="CN109" s="663"/>
      <c r="CO109" s="663"/>
      <c r="CP109" s="663"/>
      <c r="CQ109" s="663"/>
    </row>
    <row r="110" spans="2:95" s="684" customFormat="1" ht="30" customHeight="1" x14ac:dyDescent="0.35">
      <c r="B110" s="772"/>
      <c r="C110" s="772"/>
      <c r="D110" s="759" t="s">
        <v>727</v>
      </c>
      <c r="E110" s="773" t="s">
        <v>716</v>
      </c>
      <c r="F110" s="761" t="s">
        <v>728</v>
      </c>
      <c r="G110" s="739" t="s">
        <v>692</v>
      </c>
      <c r="H110" s="767">
        <v>4.74</v>
      </c>
      <c r="I110" s="762"/>
      <c r="J110" s="730" t="s">
        <v>73</v>
      </c>
      <c r="K110" s="651" t="s">
        <v>86</v>
      </c>
      <c r="L110" s="651">
        <v>311</v>
      </c>
      <c r="M110" s="652" t="s">
        <v>718</v>
      </c>
      <c r="N110" s="651" t="s">
        <v>87</v>
      </c>
      <c r="O110" s="651" t="s">
        <v>693</v>
      </c>
      <c r="P110" s="741">
        <v>41016</v>
      </c>
      <c r="Q110" s="762" t="s">
        <v>75</v>
      </c>
      <c r="R110" s="689">
        <v>103</v>
      </c>
      <c r="S110" s="689">
        <v>103</v>
      </c>
      <c r="T110" s="689">
        <v>0</v>
      </c>
      <c r="U110" s="689">
        <v>0</v>
      </c>
      <c r="V110" s="689"/>
      <c r="W110" s="689">
        <v>103</v>
      </c>
      <c r="X110" s="655">
        <v>0</v>
      </c>
      <c r="Y110" s="735">
        <f>R110-X110</f>
        <v>103</v>
      </c>
      <c r="Z110" s="689">
        <v>0</v>
      </c>
      <c r="AA110" s="689">
        <v>0</v>
      </c>
      <c r="AB110" s="689">
        <v>0</v>
      </c>
      <c r="AC110" s="689">
        <v>0</v>
      </c>
      <c r="AD110" s="689">
        <v>25</v>
      </c>
      <c r="AE110" s="655">
        <v>30</v>
      </c>
      <c r="AF110" s="656">
        <v>30</v>
      </c>
      <c r="AG110" s="656">
        <v>18</v>
      </c>
      <c r="AH110" s="656">
        <v>0</v>
      </c>
      <c r="AI110" s="657">
        <v>0</v>
      </c>
      <c r="AJ110" s="657">
        <v>0</v>
      </c>
      <c r="AK110" s="658"/>
      <c r="AL110" s="659"/>
      <c r="AM110" s="660"/>
      <c r="AN110" s="661"/>
      <c r="AO110" s="662"/>
      <c r="AP110" s="663"/>
      <c r="AQ110" s="663"/>
      <c r="AR110" s="663"/>
      <c r="AS110" s="663"/>
      <c r="AT110" s="663"/>
      <c r="AU110" s="663"/>
      <c r="AV110" s="663"/>
      <c r="AW110" s="663"/>
      <c r="AX110" s="663"/>
      <c r="AY110" s="663"/>
      <c r="AZ110" s="663"/>
      <c r="BA110" s="663"/>
      <c r="BB110" s="663"/>
      <c r="BC110" s="663"/>
      <c r="BD110" s="663"/>
      <c r="BE110" s="663"/>
      <c r="BF110" s="663"/>
      <c r="BG110" s="663"/>
      <c r="BH110" s="663"/>
      <c r="BI110" s="663"/>
      <c r="BJ110" s="663"/>
      <c r="BK110" s="663"/>
      <c r="BL110" s="663"/>
      <c r="BM110" s="663"/>
      <c r="BN110" s="663"/>
      <c r="BO110" s="663"/>
      <c r="BP110" s="663"/>
      <c r="BQ110" s="663"/>
      <c r="BR110" s="663"/>
      <c r="BS110" s="663"/>
      <c r="BT110" s="663"/>
      <c r="BU110" s="663"/>
      <c r="BV110" s="663"/>
      <c r="BW110" s="663"/>
      <c r="BX110" s="663"/>
      <c r="BY110" s="663"/>
      <c r="BZ110" s="663"/>
      <c r="CA110" s="663"/>
      <c r="CB110" s="663"/>
      <c r="CC110" s="663"/>
      <c r="CD110" s="663"/>
      <c r="CE110" s="663"/>
      <c r="CF110" s="663"/>
      <c r="CG110" s="663"/>
      <c r="CH110" s="663"/>
      <c r="CI110" s="663"/>
      <c r="CJ110" s="663"/>
      <c r="CK110" s="663"/>
      <c r="CL110" s="663"/>
      <c r="CM110" s="663"/>
      <c r="CN110" s="663"/>
      <c r="CO110" s="663"/>
      <c r="CP110" s="663"/>
      <c r="CQ110" s="663"/>
    </row>
    <row r="111" spans="2:95" s="684" customFormat="1" ht="30" customHeight="1" x14ac:dyDescent="0.35">
      <c r="B111" s="772"/>
      <c r="C111" s="772"/>
      <c r="D111" s="759" t="s">
        <v>729</v>
      </c>
      <c r="E111" s="773" t="s">
        <v>716</v>
      </c>
      <c r="F111" s="761" t="s">
        <v>728</v>
      </c>
      <c r="G111" s="739" t="s">
        <v>692</v>
      </c>
      <c r="H111" s="767">
        <v>4.74</v>
      </c>
      <c r="I111" s="762"/>
      <c r="J111" s="730" t="s">
        <v>73</v>
      </c>
      <c r="K111" s="651" t="s">
        <v>86</v>
      </c>
      <c r="L111" s="651">
        <v>311</v>
      </c>
      <c r="M111" s="652" t="s">
        <v>718</v>
      </c>
      <c r="N111" s="651" t="s">
        <v>87</v>
      </c>
      <c r="O111" s="651" t="s">
        <v>693</v>
      </c>
      <c r="P111" s="741">
        <v>41016</v>
      </c>
      <c r="Q111" s="762" t="s">
        <v>75</v>
      </c>
      <c r="R111" s="693">
        <v>34</v>
      </c>
      <c r="S111" s="693">
        <v>34</v>
      </c>
      <c r="T111" s="693">
        <v>0</v>
      </c>
      <c r="U111" s="693">
        <v>34</v>
      </c>
      <c r="V111" s="693"/>
      <c r="W111" s="693">
        <v>0</v>
      </c>
      <c r="X111" s="665">
        <v>0</v>
      </c>
      <c r="Y111" s="776">
        <f>R111-X111</f>
        <v>34</v>
      </c>
      <c r="Z111" s="693">
        <v>0</v>
      </c>
      <c r="AA111" s="693">
        <v>0</v>
      </c>
      <c r="AB111" s="693">
        <v>0</v>
      </c>
      <c r="AC111" s="693">
        <v>0</v>
      </c>
      <c r="AD111" s="693">
        <v>0</v>
      </c>
      <c r="AE111" s="665">
        <v>0</v>
      </c>
      <c r="AF111" s="666">
        <v>0</v>
      </c>
      <c r="AG111" s="666">
        <v>12</v>
      </c>
      <c r="AH111" s="666">
        <v>22</v>
      </c>
      <c r="AI111" s="667">
        <v>0</v>
      </c>
      <c r="AJ111" s="667">
        <v>0</v>
      </c>
      <c r="AK111" s="658"/>
      <c r="AL111" s="659"/>
      <c r="AM111" s="660"/>
      <c r="AN111" s="661"/>
      <c r="AO111" s="662"/>
      <c r="AP111" s="663"/>
      <c r="AQ111" s="663"/>
      <c r="AR111" s="663"/>
      <c r="AS111" s="663"/>
      <c r="AT111" s="663"/>
      <c r="AU111" s="663"/>
      <c r="AV111" s="663"/>
      <c r="AW111" s="663"/>
      <c r="AX111" s="663"/>
      <c r="AY111" s="663"/>
      <c r="AZ111" s="663"/>
      <c r="BA111" s="663"/>
      <c r="BB111" s="663"/>
      <c r="BC111" s="663"/>
      <c r="BD111" s="663"/>
      <c r="BE111" s="663"/>
      <c r="BF111" s="663"/>
      <c r="BG111" s="663"/>
      <c r="BH111" s="663"/>
      <c r="BI111" s="663"/>
      <c r="BJ111" s="663"/>
      <c r="BK111" s="663"/>
      <c r="BL111" s="663"/>
      <c r="BM111" s="663"/>
      <c r="BN111" s="663"/>
      <c r="BO111" s="663"/>
      <c r="BP111" s="663"/>
      <c r="BQ111" s="663"/>
      <c r="BR111" s="663"/>
      <c r="BS111" s="663"/>
      <c r="BT111" s="663"/>
      <c r="BU111" s="663"/>
      <c r="BV111" s="663"/>
      <c r="BW111" s="663"/>
      <c r="BX111" s="663"/>
      <c r="BY111" s="663"/>
      <c r="BZ111" s="663"/>
      <c r="CA111" s="663"/>
      <c r="CB111" s="663"/>
      <c r="CC111" s="663"/>
      <c r="CD111" s="663"/>
      <c r="CE111" s="663"/>
      <c r="CF111" s="663"/>
      <c r="CG111" s="663"/>
      <c r="CH111" s="663"/>
      <c r="CI111" s="663"/>
      <c r="CJ111" s="663"/>
      <c r="CK111" s="663"/>
      <c r="CL111" s="663"/>
      <c r="CM111" s="663"/>
      <c r="CN111" s="663"/>
      <c r="CO111" s="663"/>
      <c r="CP111" s="663"/>
      <c r="CQ111" s="663"/>
    </row>
    <row r="112" spans="2:95" s="684" customFormat="1" ht="31.5" customHeight="1" x14ac:dyDescent="0.35">
      <c r="B112" s="772"/>
      <c r="C112" s="772"/>
      <c r="D112" s="759" t="s">
        <v>730</v>
      </c>
      <c r="E112" s="773" t="s">
        <v>716</v>
      </c>
      <c r="F112" s="761" t="s">
        <v>731</v>
      </c>
      <c r="G112" s="739" t="s">
        <v>692</v>
      </c>
      <c r="H112" s="767">
        <v>4.45</v>
      </c>
      <c r="I112" s="762"/>
      <c r="J112" s="730" t="s">
        <v>73</v>
      </c>
      <c r="K112" s="651" t="s">
        <v>86</v>
      </c>
      <c r="L112" s="651">
        <v>311</v>
      </c>
      <c r="M112" s="652" t="s">
        <v>718</v>
      </c>
      <c r="N112" s="651" t="s">
        <v>87</v>
      </c>
      <c r="O112" s="651" t="s">
        <v>693</v>
      </c>
      <c r="P112" s="741">
        <v>41016</v>
      </c>
      <c r="Q112" s="762" t="s">
        <v>75</v>
      </c>
      <c r="R112" s="762">
        <v>124</v>
      </c>
      <c r="S112" s="762">
        <v>124</v>
      </c>
      <c r="T112" s="762">
        <v>0</v>
      </c>
      <c r="U112" s="762">
        <v>0</v>
      </c>
      <c r="V112" s="762"/>
      <c r="W112" s="762">
        <v>124</v>
      </c>
      <c r="X112" s="651">
        <v>0</v>
      </c>
      <c r="Y112" s="654">
        <v>124</v>
      </c>
      <c r="Z112" s="762">
        <v>0</v>
      </c>
      <c r="AA112" s="762">
        <v>0</v>
      </c>
      <c r="AB112" s="762">
        <v>0</v>
      </c>
      <c r="AC112" s="762">
        <v>0</v>
      </c>
      <c r="AD112" s="762">
        <v>0</v>
      </c>
      <c r="AE112" s="651">
        <v>0</v>
      </c>
      <c r="AF112" s="763">
        <v>40</v>
      </c>
      <c r="AG112" s="763">
        <v>40</v>
      </c>
      <c r="AH112" s="763">
        <v>40</v>
      </c>
      <c r="AI112" s="764">
        <v>4</v>
      </c>
      <c r="AJ112" s="764">
        <v>0</v>
      </c>
      <c r="AK112" s="658"/>
      <c r="AL112" s="659"/>
      <c r="AM112" s="660"/>
      <c r="AN112" s="661"/>
      <c r="AO112" s="662"/>
      <c r="AP112" s="663"/>
      <c r="AQ112" s="663"/>
      <c r="AR112" s="663"/>
      <c r="AS112" s="663"/>
      <c r="AT112" s="663"/>
      <c r="AU112" s="663"/>
      <c r="AV112" s="663"/>
      <c r="AW112" s="663"/>
      <c r="AX112" s="663"/>
      <c r="AY112" s="663"/>
      <c r="AZ112" s="663"/>
      <c r="BA112" s="663"/>
      <c r="BB112" s="663"/>
      <c r="BC112" s="663"/>
      <c r="BD112" s="663"/>
      <c r="BE112" s="663"/>
      <c r="BF112" s="663"/>
      <c r="BG112" s="663"/>
      <c r="BH112" s="663"/>
      <c r="BI112" s="663"/>
      <c r="BJ112" s="663"/>
      <c r="BK112" s="663"/>
      <c r="BL112" s="663"/>
      <c r="BM112" s="663"/>
      <c r="BN112" s="663"/>
      <c r="BO112" s="663"/>
      <c r="BP112" s="663"/>
      <c r="BQ112" s="663"/>
      <c r="BR112" s="663"/>
      <c r="BS112" s="663"/>
      <c r="BT112" s="663"/>
      <c r="BU112" s="663"/>
      <c r="BV112" s="663"/>
      <c r="BW112" s="663"/>
      <c r="BX112" s="663"/>
      <c r="BY112" s="663"/>
      <c r="BZ112" s="663"/>
      <c r="CA112" s="663"/>
      <c r="CB112" s="663"/>
      <c r="CC112" s="663"/>
      <c r="CD112" s="663"/>
      <c r="CE112" s="663"/>
      <c r="CF112" s="663"/>
      <c r="CG112" s="663"/>
      <c r="CH112" s="663"/>
      <c r="CI112" s="663"/>
      <c r="CJ112" s="663"/>
      <c r="CK112" s="663"/>
      <c r="CL112" s="663"/>
      <c r="CM112" s="663"/>
      <c r="CN112" s="663"/>
      <c r="CO112" s="663"/>
      <c r="CP112" s="663"/>
      <c r="CQ112" s="663"/>
    </row>
    <row r="113" spans="2:95" s="684" customFormat="1" ht="30" customHeight="1" x14ac:dyDescent="0.35">
      <c r="B113" s="710"/>
      <c r="C113" s="710"/>
      <c r="D113" s="759" t="s">
        <v>732</v>
      </c>
      <c r="E113" s="773" t="s">
        <v>716</v>
      </c>
      <c r="F113" s="761" t="s">
        <v>733</v>
      </c>
      <c r="G113" s="739" t="s">
        <v>692</v>
      </c>
      <c r="H113" s="767">
        <v>1.58</v>
      </c>
      <c r="I113" s="762"/>
      <c r="J113" s="730" t="s">
        <v>73</v>
      </c>
      <c r="K113" s="651" t="s">
        <v>86</v>
      </c>
      <c r="L113" s="651">
        <v>311</v>
      </c>
      <c r="M113" s="652" t="s">
        <v>718</v>
      </c>
      <c r="N113" s="651" t="s">
        <v>87</v>
      </c>
      <c r="O113" s="651" t="s">
        <v>693</v>
      </c>
      <c r="P113" s="741">
        <v>41016</v>
      </c>
      <c r="Q113" s="762" t="s">
        <v>75</v>
      </c>
      <c r="R113" s="762">
        <v>45</v>
      </c>
      <c r="S113" s="762">
        <v>45</v>
      </c>
      <c r="T113" s="762">
        <v>0</v>
      </c>
      <c r="U113" s="762">
        <v>0</v>
      </c>
      <c r="V113" s="762"/>
      <c r="W113" s="762">
        <v>45</v>
      </c>
      <c r="X113" s="651">
        <v>0</v>
      </c>
      <c r="Y113" s="654">
        <v>45</v>
      </c>
      <c r="Z113" s="762">
        <v>0</v>
      </c>
      <c r="AA113" s="762">
        <v>0</v>
      </c>
      <c r="AB113" s="762">
        <v>0</v>
      </c>
      <c r="AC113" s="762">
        <v>0</v>
      </c>
      <c r="AD113" s="762">
        <v>0</v>
      </c>
      <c r="AE113" s="651">
        <v>35</v>
      </c>
      <c r="AF113" s="763">
        <v>10</v>
      </c>
      <c r="AG113" s="763">
        <v>0</v>
      </c>
      <c r="AH113" s="763">
        <v>0</v>
      </c>
      <c r="AI113" s="764">
        <v>0</v>
      </c>
      <c r="AJ113" s="764">
        <v>0</v>
      </c>
      <c r="AK113" s="658"/>
      <c r="AL113" s="659"/>
      <c r="AM113" s="660"/>
      <c r="AN113" s="661"/>
      <c r="AO113" s="662"/>
      <c r="AP113" s="663"/>
      <c r="AQ113" s="663"/>
      <c r="AR113" s="663"/>
      <c r="AS113" s="663"/>
      <c r="AT113" s="663"/>
      <c r="AU113" s="663"/>
      <c r="AV113" s="663"/>
      <c r="AW113" s="663"/>
      <c r="AX113" s="663"/>
      <c r="AY113" s="663"/>
      <c r="AZ113" s="663"/>
      <c r="BA113" s="663"/>
      <c r="BB113" s="663"/>
      <c r="BC113" s="663"/>
      <c r="BD113" s="663"/>
      <c r="BE113" s="663"/>
      <c r="BF113" s="663"/>
      <c r="BG113" s="663"/>
      <c r="BH113" s="663"/>
      <c r="BI113" s="663"/>
      <c r="BJ113" s="663"/>
      <c r="BK113" s="663"/>
      <c r="BL113" s="663"/>
      <c r="BM113" s="663"/>
      <c r="BN113" s="663"/>
      <c r="BO113" s="663"/>
      <c r="BP113" s="663"/>
      <c r="BQ113" s="663"/>
      <c r="BR113" s="663"/>
      <c r="BS113" s="663"/>
      <c r="BT113" s="663"/>
      <c r="BU113" s="663"/>
      <c r="BV113" s="663"/>
      <c r="BW113" s="663"/>
      <c r="BX113" s="663"/>
      <c r="BY113" s="663"/>
      <c r="BZ113" s="663"/>
      <c r="CA113" s="663"/>
      <c r="CB113" s="663"/>
      <c r="CC113" s="663"/>
      <c r="CD113" s="663"/>
      <c r="CE113" s="663"/>
      <c r="CF113" s="663"/>
      <c r="CG113" s="663"/>
      <c r="CH113" s="663"/>
      <c r="CI113" s="663"/>
      <c r="CJ113" s="663"/>
      <c r="CK113" s="663"/>
      <c r="CL113" s="663"/>
      <c r="CM113" s="663"/>
      <c r="CN113" s="663"/>
      <c r="CO113" s="663"/>
      <c r="CP113" s="663"/>
      <c r="CQ113" s="663"/>
    </row>
    <row r="114" spans="2:95" s="684" customFormat="1" ht="30" customHeight="1" x14ac:dyDescent="0.35">
      <c r="D114" s="759" t="s">
        <v>734</v>
      </c>
      <c r="E114" s="777" t="s">
        <v>735</v>
      </c>
      <c r="F114" s="778" t="s">
        <v>736</v>
      </c>
      <c r="G114" s="739" t="s">
        <v>692</v>
      </c>
      <c r="H114" s="767"/>
      <c r="I114" s="762"/>
      <c r="J114" s="730" t="s">
        <v>73</v>
      </c>
      <c r="K114" s="651" t="s">
        <v>86</v>
      </c>
      <c r="L114" s="651">
        <v>311</v>
      </c>
      <c r="M114" s="652" t="s">
        <v>718</v>
      </c>
      <c r="N114" s="651" t="s">
        <v>87</v>
      </c>
      <c r="O114" s="651" t="s">
        <v>693</v>
      </c>
      <c r="P114" s="741">
        <v>41016</v>
      </c>
      <c r="Q114" s="762" t="s">
        <v>75</v>
      </c>
      <c r="R114" s="762">
        <v>20</v>
      </c>
      <c r="S114" s="762">
        <v>20</v>
      </c>
      <c r="T114" s="762">
        <v>0</v>
      </c>
      <c r="U114" s="762">
        <v>0</v>
      </c>
      <c r="V114" s="762"/>
      <c r="W114" s="762">
        <v>20</v>
      </c>
      <c r="X114" s="651">
        <v>0</v>
      </c>
      <c r="Y114" s="654">
        <f t="shared" ref="Y114:Y116" si="6">R114-X114</f>
        <v>20</v>
      </c>
      <c r="Z114" s="762">
        <v>0</v>
      </c>
      <c r="AA114" s="762">
        <v>0</v>
      </c>
      <c r="AB114" s="762">
        <v>20</v>
      </c>
      <c r="AC114" s="762">
        <v>0</v>
      </c>
      <c r="AD114" s="762">
        <v>0</v>
      </c>
      <c r="AE114" s="651">
        <v>0</v>
      </c>
      <c r="AF114" s="763">
        <v>0</v>
      </c>
      <c r="AG114" s="763">
        <v>0</v>
      </c>
      <c r="AH114" s="779">
        <v>0</v>
      </c>
      <c r="AI114" s="764">
        <v>0</v>
      </c>
      <c r="AJ114" s="764">
        <v>0</v>
      </c>
      <c r="AK114" s="658"/>
      <c r="AL114" s="659"/>
      <c r="AM114" s="660"/>
      <c r="AN114" s="661"/>
      <c r="AO114" s="662"/>
      <c r="AP114" s="663"/>
      <c r="AQ114" s="663"/>
      <c r="AR114" s="663"/>
      <c r="AS114" s="663"/>
      <c r="AT114" s="663"/>
      <c r="AU114" s="663"/>
      <c r="AV114" s="663"/>
      <c r="AW114" s="663"/>
      <c r="AX114" s="663"/>
      <c r="AY114" s="663"/>
      <c r="AZ114" s="663"/>
      <c r="BA114" s="663"/>
      <c r="BB114" s="663"/>
      <c r="BC114" s="663"/>
      <c r="BD114" s="663"/>
      <c r="BE114" s="663"/>
      <c r="BF114" s="663"/>
      <c r="BG114" s="663"/>
      <c r="BH114" s="663"/>
      <c r="BI114" s="663"/>
      <c r="BJ114" s="663"/>
      <c r="BK114" s="663"/>
      <c r="BL114" s="663"/>
      <c r="BM114" s="663"/>
      <c r="BN114" s="663"/>
      <c r="BO114" s="663"/>
      <c r="BP114" s="663"/>
      <c r="BQ114" s="663"/>
      <c r="BR114" s="663"/>
      <c r="BS114" s="663"/>
      <c r="BT114" s="663"/>
      <c r="BU114" s="663"/>
      <c r="BV114" s="663"/>
      <c r="BW114" s="663"/>
      <c r="BX114" s="663"/>
      <c r="BY114" s="663"/>
      <c r="BZ114" s="663"/>
      <c r="CA114" s="663"/>
      <c r="CB114" s="663"/>
      <c r="CC114" s="663"/>
      <c r="CD114" s="663"/>
      <c r="CE114" s="663"/>
      <c r="CF114" s="663"/>
      <c r="CG114" s="663"/>
      <c r="CH114" s="663"/>
      <c r="CI114" s="663"/>
      <c r="CJ114" s="663"/>
      <c r="CK114" s="663"/>
      <c r="CL114" s="663"/>
      <c r="CM114" s="663"/>
      <c r="CN114" s="663"/>
      <c r="CO114" s="663"/>
      <c r="CP114" s="663"/>
      <c r="CQ114" s="663"/>
    </row>
    <row r="115" spans="2:95" s="684" customFormat="1" ht="53.25" customHeight="1" x14ac:dyDescent="0.35">
      <c r="D115" s="759" t="s">
        <v>742</v>
      </c>
      <c r="E115" s="777" t="s">
        <v>735</v>
      </c>
      <c r="F115" s="778" t="s">
        <v>743</v>
      </c>
      <c r="G115" s="739" t="s">
        <v>744</v>
      </c>
      <c r="H115" s="767"/>
      <c r="I115" s="762"/>
      <c r="J115" s="730" t="s">
        <v>73</v>
      </c>
      <c r="K115" s="651" t="s">
        <v>86</v>
      </c>
      <c r="L115" s="651">
        <v>311</v>
      </c>
      <c r="M115" s="652" t="s">
        <v>718</v>
      </c>
      <c r="N115" s="651" t="s">
        <v>87</v>
      </c>
      <c r="O115" s="652" t="s">
        <v>745</v>
      </c>
      <c r="P115" s="741" t="s">
        <v>746</v>
      </c>
      <c r="Q115" s="762" t="s">
        <v>75</v>
      </c>
      <c r="R115" s="762">
        <v>105</v>
      </c>
      <c r="S115" s="762">
        <v>105</v>
      </c>
      <c r="T115" s="762">
        <v>0</v>
      </c>
      <c r="U115" s="762">
        <v>0</v>
      </c>
      <c r="V115" s="762"/>
      <c r="W115" s="762">
        <v>105</v>
      </c>
      <c r="X115" s="651">
        <v>0</v>
      </c>
      <c r="Y115" s="654">
        <f t="shared" si="6"/>
        <v>105</v>
      </c>
      <c r="Z115" s="762">
        <v>0</v>
      </c>
      <c r="AA115" s="762">
        <v>5</v>
      </c>
      <c r="AB115" s="762">
        <v>30</v>
      </c>
      <c r="AC115" s="762">
        <v>30</v>
      </c>
      <c r="AD115" s="762">
        <v>28</v>
      </c>
      <c r="AE115" s="651">
        <v>12</v>
      </c>
      <c r="AF115" s="763">
        <v>0</v>
      </c>
      <c r="AG115" s="763">
        <v>0</v>
      </c>
      <c r="AH115" s="779">
        <v>0</v>
      </c>
      <c r="AI115" s="764">
        <v>0</v>
      </c>
      <c r="AJ115" s="764">
        <v>0</v>
      </c>
      <c r="AK115" s="658"/>
      <c r="AL115" s="659"/>
      <c r="AM115" s="660"/>
      <c r="AN115" s="661"/>
      <c r="AO115" s="662"/>
      <c r="AP115" s="663"/>
      <c r="AQ115" s="663"/>
      <c r="AR115" s="663"/>
      <c r="AS115" s="663"/>
      <c r="AT115" s="663"/>
      <c r="AU115" s="663"/>
      <c r="AV115" s="663"/>
      <c r="AW115" s="663"/>
      <c r="AX115" s="663"/>
      <c r="AY115" s="663"/>
      <c r="AZ115" s="663"/>
      <c r="BA115" s="663"/>
      <c r="BB115" s="663"/>
      <c r="BC115" s="663"/>
      <c r="BD115" s="663"/>
      <c r="BE115" s="663"/>
      <c r="BF115" s="663"/>
      <c r="BG115" s="663"/>
      <c r="BH115" s="663"/>
      <c r="BI115" s="663"/>
      <c r="BJ115" s="663"/>
      <c r="BK115" s="663"/>
      <c r="BL115" s="663"/>
      <c r="BM115" s="663"/>
      <c r="BN115" s="663"/>
      <c r="BO115" s="663"/>
      <c r="BP115" s="663"/>
      <c r="BQ115" s="663"/>
      <c r="BR115" s="663"/>
      <c r="BS115" s="663"/>
      <c r="BT115" s="663"/>
      <c r="BU115" s="663"/>
      <c r="BV115" s="663"/>
      <c r="BW115" s="663"/>
      <c r="BX115" s="663"/>
      <c r="BY115" s="663"/>
      <c r="BZ115" s="663"/>
      <c r="CA115" s="663"/>
      <c r="CB115" s="663"/>
      <c r="CC115" s="663"/>
      <c r="CD115" s="663"/>
      <c r="CE115" s="663"/>
      <c r="CF115" s="663"/>
      <c r="CG115" s="663"/>
      <c r="CH115" s="663"/>
      <c r="CI115" s="663"/>
      <c r="CJ115" s="663"/>
      <c r="CK115" s="663"/>
      <c r="CL115" s="663"/>
      <c r="CM115" s="663"/>
      <c r="CN115" s="663"/>
      <c r="CO115" s="663"/>
      <c r="CP115" s="663"/>
      <c r="CQ115" s="663"/>
    </row>
    <row r="116" spans="2:95" s="684" customFormat="1" ht="29.25" customHeight="1" x14ac:dyDescent="0.35">
      <c r="D116" s="759" t="s">
        <v>747</v>
      </c>
      <c r="E116" s="777" t="s">
        <v>735</v>
      </c>
      <c r="F116" s="778" t="s">
        <v>743</v>
      </c>
      <c r="G116" s="739" t="s">
        <v>744</v>
      </c>
      <c r="H116" s="767"/>
      <c r="I116" s="762"/>
      <c r="J116" s="730" t="s">
        <v>73</v>
      </c>
      <c r="K116" s="651" t="s">
        <v>86</v>
      </c>
      <c r="L116" s="651">
        <v>311</v>
      </c>
      <c r="M116" s="652" t="s">
        <v>718</v>
      </c>
      <c r="N116" s="651" t="s">
        <v>87</v>
      </c>
      <c r="O116" s="652" t="s">
        <v>748</v>
      </c>
      <c r="P116" s="741">
        <v>41016</v>
      </c>
      <c r="Q116" s="762" t="s">
        <v>75</v>
      </c>
      <c r="R116" s="762">
        <v>69</v>
      </c>
      <c r="S116" s="762">
        <v>69</v>
      </c>
      <c r="T116" s="762">
        <v>0</v>
      </c>
      <c r="U116" s="762">
        <v>69</v>
      </c>
      <c r="V116" s="762"/>
      <c r="W116" s="762">
        <v>0</v>
      </c>
      <c r="X116" s="651">
        <v>0</v>
      </c>
      <c r="Y116" s="654">
        <f t="shared" si="6"/>
        <v>69</v>
      </c>
      <c r="Z116" s="693">
        <v>0</v>
      </c>
      <c r="AA116" s="693">
        <v>0</v>
      </c>
      <c r="AB116" s="693">
        <v>30</v>
      </c>
      <c r="AC116" s="693">
        <v>30</v>
      </c>
      <c r="AD116" s="693">
        <v>9</v>
      </c>
      <c r="AE116" s="665">
        <v>0</v>
      </c>
      <c r="AF116" s="666">
        <v>0</v>
      </c>
      <c r="AG116" s="666">
        <v>0</v>
      </c>
      <c r="AH116" s="736">
        <v>0</v>
      </c>
      <c r="AI116" s="667">
        <v>0</v>
      </c>
      <c r="AJ116" s="667">
        <v>0</v>
      </c>
      <c r="AK116" s="658"/>
      <c r="AL116" s="659"/>
      <c r="AM116" s="660"/>
      <c r="AN116" s="661"/>
      <c r="AO116" s="662"/>
      <c r="AP116" s="663"/>
      <c r="AQ116" s="663"/>
      <c r="AR116" s="663"/>
      <c r="AS116" s="663"/>
      <c r="AT116" s="663"/>
      <c r="AU116" s="663"/>
      <c r="AV116" s="663"/>
      <c r="AW116" s="663"/>
      <c r="AX116" s="663"/>
      <c r="AY116" s="663"/>
      <c r="AZ116" s="663"/>
      <c r="BA116" s="663"/>
      <c r="BB116" s="663"/>
      <c r="BC116" s="663"/>
      <c r="BD116" s="663"/>
      <c r="BE116" s="663"/>
      <c r="BF116" s="663"/>
      <c r="BG116" s="663"/>
      <c r="BH116" s="663"/>
      <c r="BI116" s="663"/>
      <c r="BJ116" s="663"/>
      <c r="BK116" s="663"/>
      <c r="BL116" s="663"/>
      <c r="BM116" s="663"/>
      <c r="BN116" s="663"/>
      <c r="BO116" s="663"/>
      <c r="BP116" s="663"/>
      <c r="BQ116" s="663"/>
      <c r="BR116" s="663"/>
      <c r="BS116" s="663"/>
      <c r="BT116" s="663"/>
      <c r="BU116" s="663"/>
      <c r="BV116" s="663"/>
      <c r="BW116" s="663"/>
      <c r="BX116" s="663"/>
      <c r="BY116" s="663"/>
      <c r="BZ116" s="663"/>
      <c r="CA116" s="663"/>
      <c r="CB116" s="663"/>
      <c r="CC116" s="663"/>
      <c r="CD116" s="663"/>
      <c r="CE116" s="663"/>
      <c r="CF116" s="663"/>
      <c r="CG116" s="663"/>
      <c r="CH116" s="663"/>
      <c r="CI116" s="663"/>
      <c r="CJ116" s="663"/>
      <c r="CK116" s="663"/>
      <c r="CL116" s="663"/>
      <c r="CM116" s="663"/>
      <c r="CN116" s="663"/>
      <c r="CO116" s="663"/>
      <c r="CP116" s="663"/>
      <c r="CQ116" s="663"/>
    </row>
    <row r="117" spans="2:95" s="684" customFormat="1" ht="46.5" x14ac:dyDescent="0.35">
      <c r="B117" s="710"/>
      <c r="C117" s="710"/>
      <c r="D117" s="707" t="s">
        <v>713</v>
      </c>
      <c r="E117" s="714" t="s">
        <v>735</v>
      </c>
      <c r="F117" s="780" t="s">
        <v>756</v>
      </c>
      <c r="G117" s="686" t="s">
        <v>222</v>
      </c>
      <c r="H117" s="770"/>
      <c r="I117" s="689"/>
      <c r="J117" s="649" t="s">
        <v>73</v>
      </c>
      <c r="K117" s="655" t="s">
        <v>86</v>
      </c>
      <c r="L117" s="655">
        <v>311</v>
      </c>
      <c r="M117" s="674" t="s">
        <v>718</v>
      </c>
      <c r="N117" s="655" t="s">
        <v>87</v>
      </c>
      <c r="O117" s="674" t="s">
        <v>757</v>
      </c>
      <c r="P117" s="690" t="s">
        <v>758</v>
      </c>
      <c r="Q117" s="689" t="s">
        <v>75</v>
      </c>
      <c r="R117" s="689">
        <v>33</v>
      </c>
      <c r="S117" s="689">
        <v>33</v>
      </c>
      <c r="T117" s="689">
        <v>0</v>
      </c>
      <c r="U117" s="689">
        <v>0</v>
      </c>
      <c r="V117" s="689"/>
      <c r="W117" s="689">
        <v>33</v>
      </c>
      <c r="X117" s="655">
        <v>0</v>
      </c>
      <c r="Y117" s="735">
        <f>R117-X117</f>
        <v>33</v>
      </c>
      <c r="Z117" s="693">
        <v>33</v>
      </c>
      <c r="AA117" s="693">
        <v>0</v>
      </c>
      <c r="AB117" s="693">
        <v>0</v>
      </c>
      <c r="AC117" s="693">
        <v>0</v>
      </c>
      <c r="AD117" s="693">
        <v>0</v>
      </c>
      <c r="AE117" s="665">
        <v>0</v>
      </c>
      <c r="AF117" s="666">
        <v>0</v>
      </c>
      <c r="AG117" s="666">
        <v>0</v>
      </c>
      <c r="AH117" s="736">
        <v>0</v>
      </c>
      <c r="AI117" s="667">
        <v>0</v>
      </c>
      <c r="AJ117" s="781">
        <v>0</v>
      </c>
      <c r="AK117" s="658"/>
      <c r="AL117" s="659"/>
      <c r="AM117" s="660"/>
      <c r="AN117" s="661"/>
      <c r="AO117" s="662"/>
      <c r="AP117" s="663"/>
      <c r="AQ117" s="663"/>
      <c r="AR117" s="663"/>
      <c r="AS117" s="663"/>
      <c r="AT117" s="663"/>
      <c r="AU117" s="663"/>
      <c r="AV117" s="663"/>
      <c r="AW117" s="663"/>
      <c r="AX117" s="663"/>
      <c r="AY117" s="663"/>
      <c r="AZ117" s="663"/>
      <c r="BA117" s="663"/>
      <c r="BB117" s="663"/>
      <c r="BC117" s="663"/>
      <c r="BD117" s="663"/>
      <c r="BE117" s="663"/>
      <c r="BF117" s="663"/>
      <c r="BG117" s="663"/>
      <c r="BH117" s="663"/>
      <c r="BI117" s="663"/>
      <c r="BJ117" s="663"/>
      <c r="BK117" s="663"/>
      <c r="BL117" s="663"/>
      <c r="BM117" s="663"/>
      <c r="BN117" s="663"/>
      <c r="BO117" s="663"/>
      <c r="BP117" s="663"/>
      <c r="BQ117" s="663"/>
      <c r="BR117" s="663"/>
      <c r="BS117" s="663"/>
      <c r="BT117" s="663"/>
      <c r="BU117" s="663"/>
      <c r="BV117" s="663"/>
      <c r="BW117" s="663"/>
      <c r="BX117" s="663"/>
      <c r="BY117" s="663"/>
      <c r="BZ117" s="663"/>
      <c r="CA117" s="663"/>
      <c r="CB117" s="663"/>
      <c r="CC117" s="663"/>
      <c r="CD117" s="663"/>
      <c r="CE117" s="663"/>
      <c r="CF117" s="663"/>
      <c r="CG117" s="663"/>
      <c r="CH117" s="663"/>
      <c r="CI117" s="663"/>
      <c r="CJ117" s="663"/>
      <c r="CK117" s="663"/>
      <c r="CL117" s="663"/>
      <c r="CM117" s="663"/>
      <c r="CN117" s="663"/>
      <c r="CO117" s="663"/>
      <c r="CP117" s="663"/>
      <c r="CQ117" s="663"/>
    </row>
    <row r="118" spans="2:95" s="684" customFormat="1" ht="35.25" customHeight="1" x14ac:dyDescent="0.35">
      <c r="B118" s="710"/>
      <c r="C118" s="710"/>
      <c r="D118" s="707" t="s">
        <v>1523</v>
      </c>
      <c r="E118" s="714" t="s">
        <v>767</v>
      </c>
      <c r="F118" s="663" t="s">
        <v>768</v>
      </c>
      <c r="G118" s="686" t="s">
        <v>294</v>
      </c>
      <c r="H118" s="782"/>
      <c r="I118" s="689"/>
      <c r="J118" s="649" t="s">
        <v>73</v>
      </c>
      <c r="K118" s="655" t="s">
        <v>86</v>
      </c>
      <c r="L118" s="655">
        <v>311</v>
      </c>
      <c r="M118" s="674" t="s">
        <v>718</v>
      </c>
      <c r="N118" s="655" t="s">
        <v>87</v>
      </c>
      <c r="O118" s="674" t="s">
        <v>769</v>
      </c>
      <c r="P118" s="690">
        <v>41016</v>
      </c>
      <c r="Q118" s="689" t="s">
        <v>75</v>
      </c>
      <c r="R118" s="720">
        <v>131</v>
      </c>
      <c r="S118" s="720">
        <v>131</v>
      </c>
      <c r="T118" s="720">
        <v>0</v>
      </c>
      <c r="U118" s="720">
        <v>0</v>
      </c>
      <c r="V118" s="720"/>
      <c r="W118" s="720">
        <v>131</v>
      </c>
      <c r="X118" s="719">
        <v>0</v>
      </c>
      <c r="Y118" s="783">
        <f t="shared" ref="Y118:Y119" si="7">R118-X118</f>
        <v>131</v>
      </c>
      <c r="Z118" s="720">
        <v>0</v>
      </c>
      <c r="AA118" s="720">
        <v>0</v>
      </c>
      <c r="AB118" s="720">
        <v>0</v>
      </c>
      <c r="AC118" s="720">
        <v>30</v>
      </c>
      <c r="AD118" s="720">
        <v>30</v>
      </c>
      <c r="AE118" s="719">
        <v>30</v>
      </c>
      <c r="AF118" s="722">
        <v>30</v>
      </c>
      <c r="AG118" s="722">
        <v>11</v>
      </c>
      <c r="AH118" s="784">
        <v>0</v>
      </c>
      <c r="AI118" s="723">
        <v>0</v>
      </c>
      <c r="AJ118" s="657">
        <v>0</v>
      </c>
      <c r="AK118" s="658"/>
      <c r="AL118" s="659"/>
      <c r="AM118" s="660"/>
      <c r="AN118" s="661"/>
      <c r="AO118" s="662"/>
      <c r="AP118" s="663"/>
      <c r="AQ118" s="663"/>
      <c r="AR118" s="663"/>
      <c r="AS118" s="663"/>
      <c r="AT118" s="663"/>
      <c r="AU118" s="663"/>
      <c r="AV118" s="663"/>
      <c r="AW118" s="663"/>
      <c r="AX118" s="663"/>
      <c r="AY118" s="663"/>
      <c r="AZ118" s="663"/>
      <c r="BA118" s="663"/>
      <c r="BB118" s="663"/>
      <c r="BC118" s="663"/>
      <c r="BD118" s="663"/>
      <c r="BE118" s="663"/>
      <c r="BF118" s="663"/>
      <c r="BG118" s="663"/>
      <c r="BH118" s="663"/>
      <c r="BI118" s="663"/>
      <c r="BJ118" s="663"/>
      <c r="BK118" s="663"/>
      <c r="BL118" s="663"/>
      <c r="BM118" s="663"/>
      <c r="BN118" s="663"/>
      <c r="BO118" s="663"/>
      <c r="BP118" s="663"/>
      <c r="BQ118" s="663"/>
      <c r="BR118" s="663"/>
      <c r="BS118" s="663"/>
      <c r="BT118" s="663"/>
      <c r="BU118" s="663"/>
      <c r="BV118" s="663"/>
      <c r="BW118" s="663"/>
      <c r="BX118" s="663"/>
      <c r="BY118" s="663"/>
      <c r="BZ118" s="663"/>
      <c r="CA118" s="663"/>
      <c r="CB118" s="663"/>
      <c r="CC118" s="663"/>
      <c r="CD118" s="663"/>
      <c r="CE118" s="663"/>
      <c r="CF118" s="663"/>
      <c r="CG118" s="663"/>
      <c r="CH118" s="663"/>
      <c r="CI118" s="663"/>
      <c r="CJ118" s="663"/>
      <c r="CK118" s="663"/>
      <c r="CL118" s="663"/>
      <c r="CM118" s="663"/>
      <c r="CN118" s="663"/>
      <c r="CO118" s="663"/>
      <c r="CP118" s="663"/>
      <c r="CQ118" s="663"/>
    </row>
    <row r="119" spans="2:95" s="684" customFormat="1" ht="53.15" customHeight="1" x14ac:dyDescent="0.35">
      <c r="D119" s="759" t="s">
        <v>770</v>
      </c>
      <c r="E119" s="765" t="s">
        <v>767</v>
      </c>
      <c r="F119" s="785" t="s">
        <v>771</v>
      </c>
      <c r="G119" s="739" t="s">
        <v>692</v>
      </c>
      <c r="H119" s="775">
        <v>42.8</v>
      </c>
      <c r="I119" s="762"/>
      <c r="J119" s="730" t="s">
        <v>73</v>
      </c>
      <c r="K119" s="651" t="s">
        <v>86</v>
      </c>
      <c r="L119" s="651">
        <v>312</v>
      </c>
      <c r="M119" s="652" t="s">
        <v>677</v>
      </c>
      <c r="N119" s="651" t="s">
        <v>87</v>
      </c>
      <c r="O119" s="652" t="s">
        <v>772</v>
      </c>
      <c r="P119" s="741" t="s">
        <v>685</v>
      </c>
      <c r="Q119" s="762" t="s">
        <v>75</v>
      </c>
      <c r="R119" s="786">
        <v>225</v>
      </c>
      <c r="S119" s="786">
        <v>225</v>
      </c>
      <c r="T119" s="786">
        <v>0</v>
      </c>
      <c r="U119" s="786">
        <v>225</v>
      </c>
      <c r="V119" s="787"/>
      <c r="W119" s="786">
        <v>0</v>
      </c>
      <c r="X119" s="788">
        <v>0</v>
      </c>
      <c r="Y119" s="789">
        <f t="shared" si="7"/>
        <v>225</v>
      </c>
      <c r="Z119" s="790">
        <v>0</v>
      </c>
      <c r="AA119" s="790">
        <v>0</v>
      </c>
      <c r="AB119" s="790">
        <v>0</v>
      </c>
      <c r="AC119" s="790">
        <v>0</v>
      </c>
      <c r="AD119" s="790">
        <v>0</v>
      </c>
      <c r="AE119" s="791">
        <v>28</v>
      </c>
      <c r="AF119" s="792">
        <v>32</v>
      </c>
      <c r="AG119" s="792">
        <v>46</v>
      </c>
      <c r="AH119" s="792">
        <v>40</v>
      </c>
      <c r="AI119" s="793">
        <v>30</v>
      </c>
      <c r="AJ119" s="794">
        <v>49</v>
      </c>
      <c r="AK119" s="658"/>
      <c r="AL119" s="659"/>
      <c r="AM119" s="660"/>
      <c r="AN119" s="661"/>
      <c r="AO119" s="662"/>
      <c r="AP119" s="663"/>
      <c r="AQ119" s="663"/>
      <c r="AR119" s="663"/>
      <c r="AS119" s="663"/>
      <c r="AT119" s="663"/>
      <c r="AU119" s="663"/>
      <c r="AV119" s="663"/>
      <c r="AW119" s="663"/>
      <c r="AX119" s="663"/>
      <c r="AY119" s="663"/>
      <c r="AZ119" s="663"/>
      <c r="BA119" s="663"/>
      <c r="BB119" s="663"/>
      <c r="BC119" s="663"/>
      <c r="BD119" s="663"/>
      <c r="BE119" s="663"/>
      <c r="BF119" s="663"/>
      <c r="BG119" s="663"/>
      <c r="BH119" s="663"/>
      <c r="BI119" s="663"/>
      <c r="BJ119" s="663"/>
      <c r="BK119" s="663"/>
      <c r="BL119" s="663"/>
      <c r="BM119" s="663"/>
      <c r="BN119" s="663"/>
      <c r="BO119" s="663"/>
      <c r="BP119" s="663"/>
      <c r="BQ119" s="663"/>
      <c r="BR119" s="663"/>
      <c r="BS119" s="663"/>
      <c r="BT119" s="663"/>
      <c r="BU119" s="663"/>
      <c r="BV119" s="663"/>
      <c r="BW119" s="663"/>
      <c r="BX119" s="663"/>
      <c r="BY119" s="663"/>
      <c r="BZ119" s="663"/>
      <c r="CA119" s="663"/>
      <c r="CB119" s="663"/>
      <c r="CC119" s="663"/>
      <c r="CD119" s="663"/>
      <c r="CE119" s="663"/>
      <c r="CF119" s="663"/>
      <c r="CG119" s="663"/>
      <c r="CH119" s="663"/>
      <c r="CI119" s="663"/>
      <c r="CJ119" s="663"/>
      <c r="CK119" s="663"/>
      <c r="CL119" s="663"/>
      <c r="CM119" s="663"/>
      <c r="CN119" s="663"/>
      <c r="CO119" s="663"/>
      <c r="CP119" s="663"/>
      <c r="CQ119" s="663"/>
    </row>
    <row r="120" spans="2:95" s="684" customFormat="1" ht="30" customHeight="1" x14ac:dyDescent="0.35">
      <c r="D120" s="759" t="s">
        <v>773</v>
      </c>
      <c r="E120" s="765" t="s">
        <v>767</v>
      </c>
      <c r="F120" s="785" t="s">
        <v>771</v>
      </c>
      <c r="G120" s="739" t="s">
        <v>692</v>
      </c>
      <c r="H120" s="795"/>
      <c r="I120" s="762"/>
      <c r="J120" s="730" t="s">
        <v>73</v>
      </c>
      <c r="K120" s="651" t="s">
        <v>86</v>
      </c>
      <c r="L120" s="651">
        <v>312</v>
      </c>
      <c r="M120" s="652" t="s">
        <v>677</v>
      </c>
      <c r="N120" s="651" t="s">
        <v>87</v>
      </c>
      <c r="O120" s="652" t="s">
        <v>772</v>
      </c>
      <c r="P120" s="741" t="s">
        <v>685</v>
      </c>
      <c r="Q120" s="762" t="s">
        <v>75</v>
      </c>
      <c r="R120" s="796">
        <v>333</v>
      </c>
      <c r="S120" s="796">
        <v>333</v>
      </c>
      <c r="T120" s="796">
        <v>0</v>
      </c>
      <c r="U120" s="796">
        <v>0</v>
      </c>
      <c r="V120" s="797"/>
      <c r="W120" s="796">
        <v>333</v>
      </c>
      <c r="X120" s="798">
        <v>0</v>
      </c>
      <c r="Y120" s="799">
        <v>333</v>
      </c>
      <c r="Z120" s="796">
        <v>0</v>
      </c>
      <c r="AA120" s="796">
        <v>0</v>
      </c>
      <c r="AB120" s="796">
        <v>0</v>
      </c>
      <c r="AC120" s="796">
        <v>0</v>
      </c>
      <c r="AD120" s="796">
        <v>37</v>
      </c>
      <c r="AE120" s="798">
        <v>30</v>
      </c>
      <c r="AF120" s="799">
        <v>30</v>
      </c>
      <c r="AG120" s="799">
        <v>30</v>
      </c>
      <c r="AH120" s="799">
        <v>40</v>
      </c>
      <c r="AI120" s="800">
        <v>30</v>
      </c>
      <c r="AJ120" s="801">
        <f>Y120-SUM(Z120:AI120)</f>
        <v>136</v>
      </c>
      <c r="AK120" s="658"/>
      <c r="AL120" s="659"/>
      <c r="AM120" s="660"/>
      <c r="AN120" s="661"/>
      <c r="AO120" s="662"/>
      <c r="AP120" s="663"/>
      <c r="AQ120" s="663"/>
      <c r="AR120" s="663"/>
      <c r="AS120" s="663"/>
      <c r="AT120" s="663"/>
      <c r="AU120" s="663"/>
      <c r="AV120" s="663"/>
      <c r="AW120" s="663"/>
      <c r="AX120" s="663"/>
      <c r="AY120" s="663"/>
      <c r="AZ120" s="663"/>
      <c r="BA120" s="663"/>
      <c r="BB120" s="663"/>
      <c r="BC120" s="663"/>
      <c r="BD120" s="663"/>
      <c r="BE120" s="663"/>
      <c r="BF120" s="663"/>
      <c r="BG120" s="663"/>
      <c r="BH120" s="663"/>
      <c r="BI120" s="663"/>
      <c r="BJ120" s="663"/>
      <c r="BK120" s="663"/>
      <c r="BL120" s="663"/>
      <c r="BM120" s="663"/>
      <c r="BN120" s="663"/>
      <c r="BO120" s="663"/>
      <c r="BP120" s="663"/>
      <c r="BQ120" s="663"/>
      <c r="BR120" s="663"/>
      <c r="BS120" s="663"/>
      <c r="BT120" s="663"/>
      <c r="BU120" s="663"/>
      <c r="BV120" s="663"/>
      <c r="BW120" s="663"/>
      <c r="BX120" s="663"/>
      <c r="BY120" s="663"/>
      <c r="BZ120" s="663"/>
      <c r="CA120" s="663"/>
      <c r="CB120" s="663"/>
      <c r="CC120" s="663"/>
      <c r="CD120" s="663"/>
      <c r="CE120" s="663"/>
      <c r="CF120" s="663"/>
      <c r="CG120" s="663"/>
      <c r="CH120" s="663"/>
      <c r="CI120" s="663"/>
      <c r="CJ120" s="663"/>
      <c r="CK120" s="663"/>
      <c r="CL120" s="663"/>
      <c r="CM120" s="663"/>
      <c r="CN120" s="663"/>
      <c r="CO120" s="663"/>
      <c r="CP120" s="663"/>
      <c r="CQ120" s="663"/>
    </row>
    <row r="121" spans="2:95" s="684" customFormat="1" ht="46.5" x14ac:dyDescent="0.35">
      <c r="D121" s="707" t="s">
        <v>777</v>
      </c>
      <c r="E121" s="711" t="s">
        <v>778</v>
      </c>
      <c r="F121" s="802" t="s">
        <v>779</v>
      </c>
      <c r="G121" s="739" t="s">
        <v>692</v>
      </c>
      <c r="H121" s="688">
        <v>10.3</v>
      </c>
      <c r="I121" s="649" t="s">
        <v>73</v>
      </c>
      <c r="J121" s="689"/>
      <c r="K121" s="655" t="s">
        <v>42</v>
      </c>
      <c r="L121" s="655">
        <v>312</v>
      </c>
      <c r="M121" s="674" t="s">
        <v>677</v>
      </c>
      <c r="N121" s="655" t="s">
        <v>87</v>
      </c>
      <c r="O121" s="674" t="s">
        <v>780</v>
      </c>
      <c r="P121" s="690" t="s">
        <v>781</v>
      </c>
      <c r="Q121" s="689" t="s">
        <v>75</v>
      </c>
      <c r="R121" s="689">
        <v>219</v>
      </c>
      <c r="S121" s="689"/>
      <c r="T121" s="689"/>
      <c r="U121" s="689">
        <v>0</v>
      </c>
      <c r="V121" s="689"/>
      <c r="W121" s="689">
        <v>219</v>
      </c>
      <c r="X121" s="655">
        <v>0</v>
      </c>
      <c r="Y121" s="656">
        <f t="shared" ref="Y121" si="8">R121-X121</f>
        <v>219</v>
      </c>
      <c r="Z121" s="689">
        <v>0</v>
      </c>
      <c r="AA121" s="689">
        <v>0</v>
      </c>
      <c r="AB121" s="689">
        <v>0</v>
      </c>
      <c r="AC121" s="689">
        <v>0</v>
      </c>
      <c r="AD121" s="689">
        <v>0</v>
      </c>
      <c r="AE121" s="655">
        <f>SUM(Z121:AD121)</f>
        <v>0</v>
      </c>
      <c r="AF121" s="656">
        <v>0</v>
      </c>
      <c r="AG121" s="656">
        <v>0</v>
      </c>
      <c r="AH121" s="742">
        <v>0</v>
      </c>
      <c r="AI121" s="657">
        <v>0</v>
      </c>
      <c r="AJ121" s="657">
        <v>219</v>
      </c>
      <c r="AK121" s="658"/>
      <c r="AL121" s="659"/>
      <c r="AM121" s="660"/>
      <c r="AN121" s="661"/>
      <c r="AO121" s="662"/>
      <c r="AP121" s="663"/>
      <c r="AQ121" s="663"/>
      <c r="AR121" s="663"/>
      <c r="AS121" s="663"/>
      <c r="AT121" s="663"/>
      <c r="AU121" s="663"/>
      <c r="AV121" s="663"/>
      <c r="AW121" s="663"/>
      <c r="AX121" s="663"/>
      <c r="AY121" s="663"/>
      <c r="AZ121" s="663"/>
      <c r="BA121" s="663"/>
      <c r="BB121" s="663"/>
      <c r="BC121" s="663"/>
      <c r="BD121" s="663"/>
      <c r="BE121" s="663"/>
      <c r="BF121" s="663"/>
      <c r="BG121" s="663"/>
      <c r="BH121" s="663"/>
      <c r="BI121" s="663"/>
      <c r="BJ121" s="663"/>
      <c r="BK121" s="663"/>
      <c r="BL121" s="663"/>
      <c r="BM121" s="663"/>
      <c r="BN121" s="663"/>
      <c r="BO121" s="663"/>
      <c r="BP121" s="663"/>
      <c r="BQ121" s="663"/>
      <c r="BR121" s="663"/>
      <c r="BS121" s="663"/>
      <c r="BT121" s="663"/>
      <c r="BU121" s="663"/>
      <c r="BV121" s="663"/>
      <c r="BW121" s="663"/>
      <c r="BX121" s="663"/>
      <c r="BY121" s="663"/>
      <c r="BZ121" s="663"/>
      <c r="CA121" s="663"/>
      <c r="CB121" s="663"/>
      <c r="CC121" s="663"/>
      <c r="CD121" s="663"/>
      <c r="CE121" s="663"/>
      <c r="CF121" s="663"/>
      <c r="CG121" s="663"/>
      <c r="CH121" s="663"/>
      <c r="CI121" s="663"/>
      <c r="CJ121" s="663"/>
      <c r="CK121" s="663"/>
      <c r="CL121" s="663"/>
      <c r="CM121" s="663"/>
      <c r="CN121" s="663"/>
      <c r="CO121" s="663"/>
      <c r="CP121" s="663"/>
      <c r="CQ121" s="663"/>
    </row>
    <row r="124" spans="2:95" x14ac:dyDescent="0.35">
      <c r="R124" s="95">
        <f t="shared" ref="R124:AJ124" si="9">SUM(R7:R121)</f>
        <v>8486</v>
      </c>
      <c r="S124" s="95">
        <f t="shared" si="9"/>
        <v>4556</v>
      </c>
      <c r="T124" s="95">
        <f t="shared" si="9"/>
        <v>400</v>
      </c>
      <c r="U124" s="95">
        <f t="shared" si="9"/>
        <v>1563</v>
      </c>
      <c r="V124" s="95">
        <f t="shared" si="9"/>
        <v>0</v>
      </c>
      <c r="W124" s="95">
        <f t="shared" si="9"/>
        <v>6923</v>
      </c>
      <c r="X124" s="95">
        <f t="shared" si="9"/>
        <v>0</v>
      </c>
      <c r="Y124" s="95">
        <f t="shared" si="9"/>
        <v>8486</v>
      </c>
      <c r="Z124" s="95">
        <f t="shared" si="9"/>
        <v>201</v>
      </c>
      <c r="AA124" s="95">
        <f t="shared" si="9"/>
        <v>640</v>
      </c>
      <c r="AB124" s="95">
        <f t="shared" si="9"/>
        <v>720</v>
      </c>
      <c r="AC124" s="95">
        <f t="shared" si="9"/>
        <v>927</v>
      </c>
      <c r="AD124" s="95">
        <f t="shared" si="9"/>
        <v>1178</v>
      </c>
      <c r="AE124" s="95">
        <f t="shared" si="9"/>
        <v>1084</v>
      </c>
      <c r="AF124" s="95">
        <f t="shared" si="9"/>
        <v>918</v>
      </c>
      <c r="AG124" s="95">
        <f t="shared" si="9"/>
        <v>566</v>
      </c>
      <c r="AH124" s="95">
        <f t="shared" si="9"/>
        <v>630</v>
      </c>
      <c r="AI124" s="95">
        <f t="shared" si="9"/>
        <v>369</v>
      </c>
      <c r="AJ124" s="95">
        <f t="shared" si="9"/>
        <v>1253</v>
      </c>
    </row>
  </sheetData>
  <mergeCells count="32">
    <mergeCell ref="AI86:AI87"/>
    <mergeCell ref="AJ86:AJ87"/>
    <mergeCell ref="AC86:AC87"/>
    <mergeCell ref="AD86:AD87"/>
    <mergeCell ref="AE86:AE87"/>
    <mergeCell ref="AF86:AF87"/>
    <mergeCell ref="AG86:AG87"/>
    <mergeCell ref="AH86:AH87"/>
    <mergeCell ref="AB86:AB87"/>
    <mergeCell ref="H70:H71"/>
    <mergeCell ref="H75:H76"/>
    <mergeCell ref="H77:H78"/>
    <mergeCell ref="R86:R87"/>
    <mergeCell ref="S86:S87"/>
    <mergeCell ref="U86:U87"/>
    <mergeCell ref="W86:W87"/>
    <mergeCell ref="X86:X87"/>
    <mergeCell ref="Y86:Y87"/>
    <mergeCell ref="Z86:Z87"/>
    <mergeCell ref="AA86:AA87"/>
    <mergeCell ref="H65:H66"/>
    <mergeCell ref="Z3:AG3"/>
    <mergeCell ref="AK3:AK5"/>
    <mergeCell ref="Z5:AB5"/>
    <mergeCell ref="AC5:AE5"/>
    <mergeCell ref="AF5:AI5"/>
    <mergeCell ref="H7:H8"/>
    <mergeCell ref="H11:H12"/>
    <mergeCell ref="H18:H19"/>
    <mergeCell ref="H43:H44"/>
    <mergeCell ref="H54:H55"/>
    <mergeCell ref="H63:H64"/>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5D07C-F255-4E9B-AACA-15E838C74A1E}">
  <dimension ref="B1:CQ40"/>
  <sheetViews>
    <sheetView topLeftCell="J1" workbookViewId="0">
      <pane xSplit="7110" ySplit="1230" topLeftCell="P32" activePane="bottomRight"/>
      <selection activeCell="T30" sqref="T30"/>
      <selection pane="topRight" activeCell="Q1" sqref="Q1"/>
      <selection pane="bottomLeft" activeCell="O50" sqref="O50"/>
      <selection pane="bottomRight" activeCell="Y38" sqref="Y38"/>
    </sheetView>
  </sheetViews>
  <sheetFormatPr defaultRowHeight="14.5" x14ac:dyDescent="0.35"/>
  <cols>
    <col min="6" max="6" width="13.453125" customWidth="1"/>
    <col min="7" max="7" width="12.1796875" customWidth="1"/>
    <col min="15" max="15" width="17.54296875" customWidth="1"/>
  </cols>
  <sheetData>
    <row r="1" spans="2:95" ht="15" thickBot="1" x14ac:dyDescent="0.4"/>
    <row r="2" spans="2:95" ht="15.5" x14ac:dyDescent="0.35">
      <c r="B2" s="122"/>
      <c r="C2" s="123"/>
      <c r="D2" s="124"/>
      <c r="E2" s="124"/>
      <c r="F2" s="124"/>
      <c r="G2" s="124"/>
      <c r="H2" s="125"/>
      <c r="I2" s="125"/>
      <c r="J2" s="125"/>
      <c r="K2" s="125"/>
      <c r="L2" s="125"/>
      <c r="M2" s="125"/>
      <c r="N2" s="126" t="s">
        <v>38</v>
      </c>
      <c r="O2" s="127" t="s">
        <v>39</v>
      </c>
      <c r="P2" s="295" t="s">
        <v>39</v>
      </c>
      <c r="Q2" s="128"/>
      <c r="R2" s="128"/>
      <c r="S2" s="128"/>
      <c r="T2" s="128"/>
      <c r="U2" s="127"/>
      <c r="V2" s="129"/>
      <c r="W2" s="130"/>
      <c r="X2" s="130"/>
      <c r="Y2" s="131"/>
      <c r="Z2" s="1992" t="s">
        <v>40</v>
      </c>
      <c r="AA2" s="1993"/>
      <c r="AB2" s="1993"/>
      <c r="AC2" s="1993"/>
      <c r="AD2" s="1993"/>
      <c r="AE2" s="1993"/>
      <c r="AF2" s="1993"/>
      <c r="AG2" s="1993"/>
      <c r="AH2" s="132"/>
      <c r="AI2" s="132"/>
      <c r="AJ2" s="523"/>
      <c r="AK2" s="1994"/>
      <c r="AL2" s="537"/>
    </row>
    <row r="3" spans="2:95" ht="15.5" x14ac:dyDescent="0.35">
      <c r="B3" s="121"/>
      <c r="C3" s="120"/>
      <c r="D3" s="135" t="s">
        <v>41</v>
      </c>
      <c r="E3" s="135" t="s">
        <v>42</v>
      </c>
      <c r="F3" s="136"/>
      <c r="G3" s="136"/>
      <c r="H3" s="137"/>
      <c r="I3" s="137"/>
      <c r="J3" s="137"/>
      <c r="K3" s="137"/>
      <c r="L3" s="137"/>
      <c r="M3" s="137"/>
      <c r="N3" s="135" t="s">
        <v>43</v>
      </c>
      <c r="O3" s="138" t="s">
        <v>43</v>
      </c>
      <c r="P3" s="296" t="s">
        <v>43</v>
      </c>
      <c r="Q3" s="138" t="s">
        <v>44</v>
      </c>
      <c r="R3" s="138" t="s">
        <v>45</v>
      </c>
      <c r="S3" s="138"/>
      <c r="T3" s="138"/>
      <c r="U3" s="138" t="s">
        <v>46</v>
      </c>
      <c r="V3" s="139" t="s">
        <v>46</v>
      </c>
      <c r="W3" s="139" t="s">
        <v>47</v>
      </c>
      <c r="X3" s="139" t="s">
        <v>48</v>
      </c>
      <c r="Y3" s="140" t="s">
        <v>49</v>
      </c>
      <c r="Z3" s="141" t="s">
        <v>16</v>
      </c>
      <c r="AA3" s="142" t="s">
        <v>17</v>
      </c>
      <c r="AB3" s="142" t="s">
        <v>18</v>
      </c>
      <c r="AC3" s="500" t="s">
        <v>19</v>
      </c>
      <c r="AD3" s="500" t="s">
        <v>20</v>
      </c>
      <c r="AE3" s="500" t="s">
        <v>21</v>
      </c>
      <c r="AF3" s="145" t="s">
        <v>22</v>
      </c>
      <c r="AG3" s="144" t="s">
        <v>23</v>
      </c>
      <c r="AH3" s="145" t="s">
        <v>24</v>
      </c>
      <c r="AI3" s="145" t="s">
        <v>25</v>
      </c>
      <c r="AJ3" s="524" t="s">
        <v>50</v>
      </c>
      <c r="AK3" s="1994"/>
      <c r="AL3" s="537"/>
    </row>
    <row r="4" spans="2:95" ht="16" thickBot="1" x14ac:dyDescent="0.4">
      <c r="B4" s="112"/>
      <c r="C4" s="112"/>
      <c r="D4" s="147" t="s">
        <v>51</v>
      </c>
      <c r="E4" s="147" t="s">
        <v>51</v>
      </c>
      <c r="F4" s="147" t="s">
        <v>52</v>
      </c>
      <c r="G4" s="147" t="s">
        <v>53</v>
      </c>
      <c r="H4" s="147" t="s">
        <v>54</v>
      </c>
      <c r="I4" s="147" t="s">
        <v>55</v>
      </c>
      <c r="J4" s="147" t="s">
        <v>56</v>
      </c>
      <c r="K4" s="147" t="s">
        <v>57</v>
      </c>
      <c r="L4" s="147" t="s">
        <v>58</v>
      </c>
      <c r="M4" s="147" t="s">
        <v>59</v>
      </c>
      <c r="N4" s="147" t="s">
        <v>60</v>
      </c>
      <c r="O4" s="148" t="s">
        <v>51</v>
      </c>
      <c r="P4" s="297" t="s">
        <v>61</v>
      </c>
      <c r="Q4" s="148" t="s">
        <v>62</v>
      </c>
      <c r="R4" s="148" t="s">
        <v>63</v>
      </c>
      <c r="S4" s="148" t="s">
        <v>64</v>
      </c>
      <c r="T4" s="148" t="s">
        <v>65</v>
      </c>
      <c r="U4" s="148" t="s">
        <v>14</v>
      </c>
      <c r="V4" s="149" t="s">
        <v>66</v>
      </c>
      <c r="W4" s="149" t="s">
        <v>67</v>
      </c>
      <c r="X4" s="149" t="s">
        <v>68</v>
      </c>
      <c r="Y4" s="150" t="s">
        <v>69</v>
      </c>
      <c r="Z4" s="1944" t="s">
        <v>26</v>
      </c>
      <c r="AA4" s="1945"/>
      <c r="AB4" s="1995"/>
      <c r="AC4" s="1996" t="s">
        <v>27</v>
      </c>
      <c r="AD4" s="1948"/>
      <c r="AE4" s="1997"/>
      <c r="AF4" s="1998" t="s">
        <v>28</v>
      </c>
      <c r="AG4" s="1951"/>
      <c r="AH4" s="1951"/>
      <c r="AI4" s="1999"/>
      <c r="AJ4" s="525"/>
      <c r="AK4" s="1994"/>
      <c r="AL4" s="537"/>
    </row>
    <row r="5" spans="2:95" s="118" customFormat="1" ht="15.5" x14ac:dyDescent="0.35">
      <c r="B5" s="529"/>
      <c r="C5" s="120"/>
      <c r="D5" s="521">
        <v>7</v>
      </c>
      <c r="E5" s="520" t="s">
        <v>76</v>
      </c>
      <c r="F5" s="520" t="s">
        <v>77</v>
      </c>
      <c r="G5" s="520" t="s">
        <v>78</v>
      </c>
      <c r="H5" s="2017">
        <v>10.3</v>
      </c>
      <c r="I5" s="119"/>
      <c r="J5" s="304" t="s">
        <v>73</v>
      </c>
      <c r="K5" s="519" t="s">
        <v>42</v>
      </c>
      <c r="L5" s="119"/>
      <c r="M5" s="119"/>
      <c r="N5" s="526"/>
      <c r="O5" s="519" t="s">
        <v>74</v>
      </c>
      <c r="P5" s="527"/>
      <c r="Q5" s="277" t="s">
        <v>75</v>
      </c>
      <c r="R5" s="277">
        <v>101</v>
      </c>
      <c r="S5" s="186"/>
      <c r="T5" s="186"/>
      <c r="U5" s="277"/>
      <c r="V5" s="186"/>
      <c r="W5" s="277">
        <v>101</v>
      </c>
      <c r="X5" s="277">
        <v>0</v>
      </c>
      <c r="Y5" s="306">
        <f t="shared" ref="Y5:Y9" si="0">R5-X5</f>
        <v>101</v>
      </c>
      <c r="Z5" s="159">
        <v>0</v>
      </c>
      <c r="AA5" s="159">
        <v>0</v>
      </c>
      <c r="AB5" s="159">
        <v>0</v>
      </c>
      <c r="AC5" s="504">
        <v>0</v>
      </c>
      <c r="AD5" s="504">
        <v>40</v>
      </c>
      <c r="AE5" s="504">
        <v>40</v>
      </c>
      <c r="AF5" s="162">
        <v>21</v>
      </c>
      <c r="AG5" s="162">
        <v>0</v>
      </c>
      <c r="AH5" s="158">
        <v>0</v>
      </c>
      <c r="AI5" s="219">
        <v>0</v>
      </c>
      <c r="AJ5" s="531">
        <v>0</v>
      </c>
      <c r="AK5" s="538"/>
      <c r="AL5" s="537"/>
      <c r="AM5" s="539"/>
      <c r="AO5" s="638"/>
    </row>
    <row r="6" spans="2:95" s="118" customFormat="1" ht="15.5" x14ac:dyDescent="0.35">
      <c r="B6" s="529"/>
      <c r="C6" s="120"/>
      <c r="D6" s="528" t="s">
        <v>79</v>
      </c>
      <c r="E6" s="520" t="s">
        <v>76</v>
      </c>
      <c r="F6" s="520" t="s">
        <v>77</v>
      </c>
      <c r="G6" s="520" t="s">
        <v>78</v>
      </c>
      <c r="H6" s="2018"/>
      <c r="I6" s="119"/>
      <c r="J6" s="304" t="s">
        <v>73</v>
      </c>
      <c r="K6" s="519" t="s">
        <v>42</v>
      </c>
      <c r="L6" s="119"/>
      <c r="M6" s="119"/>
      <c r="N6" s="526"/>
      <c r="O6" s="519" t="s">
        <v>74</v>
      </c>
      <c r="P6" s="527"/>
      <c r="Q6" s="277" t="s">
        <v>75</v>
      </c>
      <c r="R6" s="277">
        <v>34</v>
      </c>
      <c r="S6" s="186"/>
      <c r="T6" s="186"/>
      <c r="U6" s="277">
        <v>34</v>
      </c>
      <c r="V6" s="186"/>
      <c r="W6" s="277"/>
      <c r="X6" s="277">
        <v>0</v>
      </c>
      <c r="Y6" s="306">
        <f t="shared" si="0"/>
        <v>34</v>
      </c>
      <c r="Z6" s="232">
        <v>0</v>
      </c>
      <c r="AA6" s="232">
        <v>0</v>
      </c>
      <c r="AB6" s="232">
        <v>0</v>
      </c>
      <c r="AC6" s="513">
        <v>0</v>
      </c>
      <c r="AD6" s="513">
        <v>0</v>
      </c>
      <c r="AE6" s="513">
        <v>34</v>
      </c>
      <c r="AF6" s="233">
        <v>0</v>
      </c>
      <c r="AG6" s="233">
        <v>0</v>
      </c>
      <c r="AH6" s="228">
        <v>0</v>
      </c>
      <c r="AI6" s="229">
        <v>0</v>
      </c>
      <c r="AJ6" s="532">
        <v>0</v>
      </c>
      <c r="AK6" s="538"/>
      <c r="AL6" s="537"/>
      <c r="AM6" s="539"/>
      <c r="AO6" s="638"/>
    </row>
    <row r="7" spans="2:95" s="118" customFormat="1" ht="15.5" x14ac:dyDescent="0.35">
      <c r="B7" s="529"/>
      <c r="C7" s="120"/>
      <c r="D7" s="521">
        <v>8</v>
      </c>
      <c r="E7" s="520" t="s">
        <v>80</v>
      </c>
      <c r="F7" s="520" t="s">
        <v>81</v>
      </c>
      <c r="G7" s="520" t="s">
        <v>78</v>
      </c>
      <c r="H7" s="2017">
        <v>8.8000000000000007</v>
      </c>
      <c r="I7" s="119"/>
      <c r="J7" s="304" t="s">
        <v>73</v>
      </c>
      <c r="K7" s="519" t="s">
        <v>42</v>
      </c>
      <c r="L7" s="119"/>
      <c r="M7" s="119"/>
      <c r="N7" s="526"/>
      <c r="O7" s="519" t="s">
        <v>74</v>
      </c>
      <c r="P7" s="527"/>
      <c r="Q7" s="277" t="s">
        <v>75</v>
      </c>
      <c r="R7" s="277">
        <v>101</v>
      </c>
      <c r="S7" s="186"/>
      <c r="T7" s="186"/>
      <c r="U7" s="277"/>
      <c r="V7" s="186"/>
      <c r="W7" s="277">
        <v>101</v>
      </c>
      <c r="X7" s="277">
        <v>0</v>
      </c>
      <c r="Y7" s="306">
        <f t="shared" si="0"/>
        <v>101</v>
      </c>
      <c r="Z7" s="159">
        <v>0</v>
      </c>
      <c r="AA7" s="159">
        <v>0</v>
      </c>
      <c r="AB7" s="159">
        <v>0</v>
      </c>
      <c r="AC7" s="504">
        <v>0</v>
      </c>
      <c r="AD7" s="504">
        <v>0</v>
      </c>
      <c r="AE7" s="504">
        <v>0</v>
      </c>
      <c r="AF7" s="162">
        <v>19</v>
      </c>
      <c r="AG7" s="162">
        <v>40</v>
      </c>
      <c r="AH7" s="158">
        <v>40</v>
      </c>
      <c r="AI7" s="219">
        <v>2</v>
      </c>
      <c r="AJ7" s="531">
        <v>0</v>
      </c>
      <c r="AK7" s="538"/>
      <c r="AL7" s="537"/>
      <c r="AM7" s="539"/>
      <c r="AO7" s="638"/>
    </row>
    <row r="8" spans="2:95" s="118" customFormat="1" ht="15.5" x14ac:dyDescent="0.35">
      <c r="B8" s="529"/>
      <c r="C8" s="120"/>
      <c r="D8" s="521" t="s">
        <v>82</v>
      </c>
      <c r="E8" s="520" t="s">
        <v>80</v>
      </c>
      <c r="F8" s="520" t="s">
        <v>77</v>
      </c>
      <c r="G8" s="520" t="s">
        <v>78</v>
      </c>
      <c r="H8" s="2018"/>
      <c r="I8" s="119"/>
      <c r="J8" s="304" t="s">
        <v>73</v>
      </c>
      <c r="K8" s="519" t="s">
        <v>42</v>
      </c>
      <c r="L8" s="119"/>
      <c r="M8" s="119"/>
      <c r="N8" s="526"/>
      <c r="O8" s="519" t="s">
        <v>74</v>
      </c>
      <c r="P8" s="527"/>
      <c r="Q8" s="277" t="s">
        <v>75</v>
      </c>
      <c r="R8" s="530">
        <v>34</v>
      </c>
      <c r="S8" s="186"/>
      <c r="T8" s="186"/>
      <c r="U8" s="277">
        <v>34</v>
      </c>
      <c r="V8" s="186"/>
      <c r="W8" s="186"/>
      <c r="X8" s="277">
        <v>0</v>
      </c>
      <c r="Y8" s="306">
        <f t="shared" si="0"/>
        <v>34</v>
      </c>
      <c r="Z8" s="232">
        <v>0</v>
      </c>
      <c r="AA8" s="232">
        <v>0</v>
      </c>
      <c r="AB8" s="232">
        <v>0</v>
      </c>
      <c r="AC8" s="513">
        <v>0</v>
      </c>
      <c r="AD8" s="513">
        <v>0</v>
      </c>
      <c r="AE8" s="513">
        <v>0</v>
      </c>
      <c r="AF8" s="233">
        <v>0</v>
      </c>
      <c r="AG8" s="233">
        <v>34</v>
      </c>
      <c r="AH8" s="228">
        <v>0</v>
      </c>
      <c r="AI8" s="229">
        <v>0</v>
      </c>
      <c r="AJ8" s="532">
        <v>0</v>
      </c>
      <c r="AK8" s="538"/>
      <c r="AL8" s="537"/>
      <c r="AM8" s="539"/>
      <c r="AO8" s="638"/>
    </row>
    <row r="9" spans="2:95" s="114" customFormat="1" ht="46.5" x14ac:dyDescent="0.35">
      <c r="B9" s="116"/>
      <c r="C9" s="116"/>
      <c r="D9" s="365">
        <v>13</v>
      </c>
      <c r="E9" s="302" t="s">
        <v>117</v>
      </c>
      <c r="F9" s="274" t="s">
        <v>118</v>
      </c>
      <c r="G9" s="363" t="s">
        <v>119</v>
      </c>
      <c r="H9" s="277">
        <v>3.2</v>
      </c>
      <c r="I9" s="276"/>
      <c r="J9" s="304" t="s">
        <v>73</v>
      </c>
      <c r="K9" s="277" t="s">
        <v>120</v>
      </c>
      <c r="L9" s="277">
        <v>243</v>
      </c>
      <c r="M9" s="277" t="s">
        <v>121</v>
      </c>
      <c r="N9" s="277" t="s">
        <v>87</v>
      </c>
      <c r="O9" s="279" t="s">
        <v>122</v>
      </c>
      <c r="P9" s="283" t="s">
        <v>123</v>
      </c>
      <c r="Q9" s="277" t="s">
        <v>75</v>
      </c>
      <c r="R9" s="277">
        <v>10</v>
      </c>
      <c r="S9" s="277">
        <v>10</v>
      </c>
      <c r="T9" s="277">
        <v>0</v>
      </c>
      <c r="U9" s="277">
        <v>0</v>
      </c>
      <c r="V9" s="277"/>
      <c r="W9" s="277">
        <v>10</v>
      </c>
      <c r="X9" s="277">
        <v>0</v>
      </c>
      <c r="Y9" s="306">
        <f t="shared" si="0"/>
        <v>10</v>
      </c>
      <c r="Z9" s="159">
        <v>0</v>
      </c>
      <c r="AA9" s="159">
        <v>0</v>
      </c>
      <c r="AB9" s="159">
        <v>0</v>
      </c>
      <c r="AC9" s="504">
        <v>10</v>
      </c>
      <c r="AD9" s="504">
        <v>0</v>
      </c>
      <c r="AE9" s="504">
        <v>0</v>
      </c>
      <c r="AF9" s="162">
        <v>0</v>
      </c>
      <c r="AG9" s="162">
        <v>0</v>
      </c>
      <c r="AH9" s="158">
        <v>0</v>
      </c>
      <c r="AI9" s="219">
        <v>0</v>
      </c>
      <c r="AJ9" s="341">
        <v>0</v>
      </c>
      <c r="AK9" s="538"/>
      <c r="AL9" s="537"/>
      <c r="AM9" s="539"/>
      <c r="AN9" s="118"/>
      <c r="AO9" s="641"/>
      <c r="AP9" s="115"/>
    </row>
    <row r="10" spans="2:95" s="114" customFormat="1" ht="15.5" x14ac:dyDescent="0.35">
      <c r="D10" s="362" t="s">
        <v>130</v>
      </c>
      <c r="E10" s="362" t="s">
        <v>131</v>
      </c>
      <c r="F10" s="363" t="s">
        <v>132</v>
      </c>
      <c r="G10" s="363" t="s">
        <v>133</v>
      </c>
      <c r="H10" s="359">
        <v>4.4000000000000004</v>
      </c>
      <c r="I10" s="304" t="s">
        <v>73</v>
      </c>
      <c r="J10" s="276"/>
      <c r="K10" s="277" t="s">
        <v>120</v>
      </c>
      <c r="L10" s="277">
        <v>243</v>
      </c>
      <c r="M10" s="277" t="s">
        <v>121</v>
      </c>
      <c r="N10" s="277"/>
      <c r="O10" s="277" t="s">
        <v>134</v>
      </c>
      <c r="P10" s="281"/>
      <c r="Q10" s="360" t="s">
        <v>75</v>
      </c>
      <c r="R10" s="306">
        <v>65</v>
      </c>
      <c r="S10" s="306"/>
      <c r="T10" s="306"/>
      <c r="U10" s="306">
        <v>65</v>
      </c>
      <c r="V10" s="306"/>
      <c r="W10" s="306">
        <v>0</v>
      </c>
      <c r="X10" s="277">
        <v>0</v>
      </c>
      <c r="Y10" s="306">
        <f>R10-X10</f>
        <v>65</v>
      </c>
      <c r="Z10" s="234">
        <v>0</v>
      </c>
      <c r="AA10" s="234">
        <v>0</v>
      </c>
      <c r="AB10" s="234">
        <v>0</v>
      </c>
      <c r="AC10" s="515">
        <v>0</v>
      </c>
      <c r="AD10" s="515">
        <v>65</v>
      </c>
      <c r="AE10" s="513">
        <v>0</v>
      </c>
      <c r="AF10" s="228">
        <v>0</v>
      </c>
      <c r="AG10" s="228">
        <v>0</v>
      </c>
      <c r="AH10" s="228">
        <v>0</v>
      </c>
      <c r="AI10" s="229">
        <v>0</v>
      </c>
      <c r="AJ10" s="344">
        <v>0</v>
      </c>
      <c r="AK10" s="538"/>
      <c r="AL10" s="537"/>
      <c r="AM10" s="539"/>
      <c r="AN10" s="118"/>
      <c r="AO10" s="638"/>
    </row>
    <row r="11" spans="2:95" s="115" customFormat="1" ht="62" x14ac:dyDescent="0.35">
      <c r="D11" s="438" t="s">
        <v>193</v>
      </c>
      <c r="E11" s="302" t="s">
        <v>194</v>
      </c>
      <c r="F11" s="274" t="s">
        <v>195</v>
      </c>
      <c r="G11" s="274" t="s">
        <v>189</v>
      </c>
      <c r="H11" s="1938">
        <v>6.2</v>
      </c>
      <c r="I11" s="278"/>
      <c r="J11" s="807" t="s">
        <v>73</v>
      </c>
      <c r="K11" s="279" t="s">
        <v>86</v>
      </c>
      <c r="L11" s="279">
        <v>263</v>
      </c>
      <c r="M11" s="279" t="s">
        <v>190</v>
      </c>
      <c r="N11" s="279"/>
      <c r="O11" s="279" t="s">
        <v>196</v>
      </c>
      <c r="P11" s="285"/>
      <c r="Q11" s="278" t="s">
        <v>75</v>
      </c>
      <c r="R11" s="278">
        <v>67</v>
      </c>
      <c r="S11" s="278"/>
      <c r="T11" s="278"/>
      <c r="U11" s="278">
        <v>0</v>
      </c>
      <c r="V11" s="278"/>
      <c r="W11" s="278">
        <v>67</v>
      </c>
      <c r="X11" s="279">
        <v>0</v>
      </c>
      <c r="Y11" s="808">
        <f t="shared" ref="Y11:Y14" si="1">R11-X11</f>
        <v>67</v>
      </c>
      <c r="Z11" s="160">
        <v>0</v>
      </c>
      <c r="AA11" s="160">
        <v>0</v>
      </c>
      <c r="AB11" s="160">
        <v>0</v>
      </c>
      <c r="AC11" s="516">
        <v>24</v>
      </c>
      <c r="AD11" s="516">
        <v>24</v>
      </c>
      <c r="AE11" s="809">
        <v>19</v>
      </c>
      <c r="AF11" s="161">
        <v>0</v>
      </c>
      <c r="AG11" s="161">
        <v>0</v>
      </c>
      <c r="AH11" s="810">
        <v>0</v>
      </c>
      <c r="AI11" s="811">
        <v>0</v>
      </c>
      <c r="AJ11" s="342">
        <v>0</v>
      </c>
      <c r="AK11" s="538"/>
      <c r="AL11" s="537"/>
      <c r="AM11" s="539"/>
      <c r="AN11" s="812"/>
      <c r="AO11" s="638"/>
    </row>
    <row r="12" spans="2:95" s="115" customFormat="1" ht="62" x14ac:dyDescent="0.35">
      <c r="D12" s="438" t="s">
        <v>197</v>
      </c>
      <c r="E12" s="302" t="s">
        <v>194</v>
      </c>
      <c r="F12" s="274" t="s">
        <v>195</v>
      </c>
      <c r="G12" s="274" t="s">
        <v>189</v>
      </c>
      <c r="H12" s="1939"/>
      <c r="I12" s="278"/>
      <c r="J12" s="807" t="s">
        <v>73</v>
      </c>
      <c r="K12" s="279" t="s">
        <v>86</v>
      </c>
      <c r="L12" s="279">
        <v>263</v>
      </c>
      <c r="M12" s="279" t="s">
        <v>190</v>
      </c>
      <c r="N12" s="279"/>
      <c r="O12" s="279" t="s">
        <v>196</v>
      </c>
      <c r="P12" s="285"/>
      <c r="Q12" s="278" t="s">
        <v>75</v>
      </c>
      <c r="R12" s="278">
        <v>23</v>
      </c>
      <c r="S12" s="278"/>
      <c r="T12" s="278"/>
      <c r="U12" s="278">
        <v>23</v>
      </c>
      <c r="V12" s="278"/>
      <c r="W12" s="278">
        <v>0</v>
      </c>
      <c r="X12" s="279">
        <v>0</v>
      </c>
      <c r="Y12" s="808">
        <f t="shared" si="1"/>
        <v>23</v>
      </c>
      <c r="Z12" s="225">
        <v>0</v>
      </c>
      <c r="AA12" s="225">
        <v>0</v>
      </c>
      <c r="AB12" s="225">
        <v>0</v>
      </c>
      <c r="AC12" s="517">
        <v>23</v>
      </c>
      <c r="AD12" s="517">
        <v>0</v>
      </c>
      <c r="AE12" s="813">
        <v>0</v>
      </c>
      <c r="AF12" s="227">
        <v>0</v>
      </c>
      <c r="AG12" s="227">
        <v>0</v>
      </c>
      <c r="AH12" s="814">
        <v>0</v>
      </c>
      <c r="AI12" s="815">
        <v>0</v>
      </c>
      <c r="AJ12" s="343">
        <v>0</v>
      </c>
      <c r="AK12" s="538"/>
      <c r="AL12" s="537"/>
      <c r="AM12" s="539"/>
      <c r="AN12" s="812"/>
      <c r="AO12" s="638"/>
    </row>
    <row r="13" spans="2:95" s="115" customFormat="1" ht="31.5" customHeight="1" x14ac:dyDescent="0.35">
      <c r="C13" s="231"/>
      <c r="D13" s="438" t="s">
        <v>198</v>
      </c>
      <c r="E13" s="302" t="s">
        <v>199</v>
      </c>
      <c r="F13" s="274" t="s">
        <v>200</v>
      </c>
      <c r="G13" s="274" t="s">
        <v>201</v>
      </c>
      <c r="H13" s="1938">
        <v>2.58</v>
      </c>
      <c r="I13" s="278"/>
      <c r="J13" s="807" t="s">
        <v>73</v>
      </c>
      <c r="K13" s="279" t="s">
        <v>42</v>
      </c>
      <c r="L13" s="279">
        <v>263</v>
      </c>
      <c r="M13" s="279" t="s">
        <v>190</v>
      </c>
      <c r="N13" s="279"/>
      <c r="O13" s="279" t="s">
        <v>202</v>
      </c>
      <c r="P13" s="285"/>
      <c r="Q13" s="278" t="s">
        <v>75</v>
      </c>
      <c r="R13" s="278">
        <v>46</v>
      </c>
      <c r="S13" s="278"/>
      <c r="T13" s="278"/>
      <c r="U13" s="278">
        <v>0</v>
      </c>
      <c r="V13" s="278"/>
      <c r="W13" s="278">
        <v>46</v>
      </c>
      <c r="X13" s="279">
        <v>0</v>
      </c>
      <c r="Y13" s="808">
        <f t="shared" si="1"/>
        <v>46</v>
      </c>
      <c r="Z13" s="160">
        <v>0</v>
      </c>
      <c r="AA13" s="160">
        <v>0</v>
      </c>
      <c r="AB13" s="160">
        <v>23</v>
      </c>
      <c r="AC13" s="516">
        <v>23</v>
      </c>
      <c r="AD13" s="516">
        <v>0</v>
      </c>
      <c r="AE13" s="809">
        <v>0</v>
      </c>
      <c r="AF13" s="161">
        <v>0</v>
      </c>
      <c r="AG13" s="161">
        <v>0</v>
      </c>
      <c r="AH13" s="810">
        <v>0</v>
      </c>
      <c r="AI13" s="811">
        <v>0</v>
      </c>
      <c r="AJ13" s="342">
        <v>0</v>
      </c>
      <c r="AK13" s="538"/>
      <c r="AL13" s="537"/>
      <c r="AM13" s="539"/>
      <c r="AN13" s="812"/>
      <c r="AO13" s="638"/>
    </row>
    <row r="14" spans="2:95" s="115" customFormat="1" ht="31.5" customHeight="1" x14ac:dyDescent="0.35">
      <c r="C14" s="231"/>
      <c r="D14" s="438" t="s">
        <v>203</v>
      </c>
      <c r="E14" s="302" t="s">
        <v>199</v>
      </c>
      <c r="F14" s="274" t="s">
        <v>200</v>
      </c>
      <c r="G14" s="274" t="s">
        <v>201</v>
      </c>
      <c r="H14" s="1939"/>
      <c r="I14" s="278"/>
      <c r="J14" s="807" t="s">
        <v>73</v>
      </c>
      <c r="K14" s="279" t="s">
        <v>42</v>
      </c>
      <c r="L14" s="279">
        <v>263</v>
      </c>
      <c r="M14" s="279" t="s">
        <v>190</v>
      </c>
      <c r="N14" s="279"/>
      <c r="O14" s="279" t="s">
        <v>202</v>
      </c>
      <c r="P14" s="285"/>
      <c r="Q14" s="278" t="s">
        <v>75</v>
      </c>
      <c r="R14" s="278">
        <v>15</v>
      </c>
      <c r="S14" s="278"/>
      <c r="T14" s="278"/>
      <c r="U14" s="278">
        <v>15</v>
      </c>
      <c r="V14" s="278"/>
      <c r="W14" s="278">
        <v>0</v>
      </c>
      <c r="X14" s="279">
        <v>0</v>
      </c>
      <c r="Y14" s="808">
        <f t="shared" si="1"/>
        <v>15</v>
      </c>
      <c r="Z14" s="225">
        <v>0</v>
      </c>
      <c r="AA14" s="225">
        <v>0</v>
      </c>
      <c r="AB14" s="225">
        <v>15</v>
      </c>
      <c r="AC14" s="517">
        <v>0</v>
      </c>
      <c r="AD14" s="517">
        <v>0</v>
      </c>
      <c r="AE14" s="813">
        <v>0</v>
      </c>
      <c r="AF14" s="227">
        <v>0</v>
      </c>
      <c r="AG14" s="227">
        <v>0</v>
      </c>
      <c r="AH14" s="814">
        <v>0</v>
      </c>
      <c r="AI14" s="815">
        <v>0</v>
      </c>
      <c r="AJ14" s="343">
        <v>0</v>
      </c>
      <c r="AK14" s="538"/>
      <c r="AL14" s="537"/>
      <c r="AM14" s="539"/>
      <c r="AN14" s="812"/>
      <c r="AO14" s="638"/>
    </row>
    <row r="15" spans="2:95" s="165" customFormat="1" ht="46.5" x14ac:dyDescent="0.35">
      <c r="B15" s="163"/>
      <c r="C15" s="163"/>
      <c r="D15" s="302" t="s">
        <v>204</v>
      </c>
      <c r="E15" s="302" t="s">
        <v>205</v>
      </c>
      <c r="F15" s="274" t="s">
        <v>206</v>
      </c>
      <c r="G15" s="363" t="s">
        <v>207</v>
      </c>
      <c r="H15" s="1938">
        <v>31.8</v>
      </c>
      <c r="I15" s="278"/>
      <c r="J15" s="304" t="s">
        <v>73</v>
      </c>
      <c r="K15" s="277" t="s">
        <v>86</v>
      </c>
      <c r="L15" s="277">
        <v>271</v>
      </c>
      <c r="M15" s="277" t="s">
        <v>208</v>
      </c>
      <c r="N15" s="277"/>
      <c r="O15" s="279" t="s">
        <v>209</v>
      </c>
      <c r="P15" s="285"/>
      <c r="Q15" s="278" t="s">
        <v>75</v>
      </c>
      <c r="R15" s="278">
        <v>442</v>
      </c>
      <c r="S15" s="278"/>
      <c r="T15" s="278"/>
      <c r="U15" s="278">
        <v>0</v>
      </c>
      <c r="V15" s="278"/>
      <c r="W15" s="278">
        <v>442</v>
      </c>
      <c r="X15" s="277">
        <v>0</v>
      </c>
      <c r="Y15" s="306">
        <f>R15-X15</f>
        <v>442</v>
      </c>
      <c r="Z15" s="160">
        <v>0</v>
      </c>
      <c r="AA15" s="160">
        <v>0</v>
      </c>
      <c r="AB15" s="160">
        <v>0</v>
      </c>
      <c r="AC15" s="516">
        <v>0</v>
      </c>
      <c r="AD15" s="516">
        <v>50</v>
      </c>
      <c r="AE15" s="504">
        <v>50</v>
      </c>
      <c r="AF15" s="161">
        <v>75</v>
      </c>
      <c r="AG15" s="161">
        <v>75</v>
      </c>
      <c r="AH15" s="158">
        <v>100</v>
      </c>
      <c r="AI15" s="219">
        <v>92</v>
      </c>
      <c r="AJ15" s="341">
        <v>0</v>
      </c>
      <c r="AK15" s="538"/>
      <c r="AL15" s="537"/>
      <c r="AM15" s="539"/>
      <c r="AN15" s="118"/>
      <c r="AO15" s="638"/>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row>
    <row r="16" spans="2:95" s="165" customFormat="1" ht="46.5" x14ac:dyDescent="0.35">
      <c r="B16" s="163"/>
      <c r="C16" s="163"/>
      <c r="D16" s="302" t="s">
        <v>210</v>
      </c>
      <c r="E16" s="302" t="s">
        <v>205</v>
      </c>
      <c r="F16" s="274" t="s">
        <v>206</v>
      </c>
      <c r="G16" s="363" t="s">
        <v>207</v>
      </c>
      <c r="H16" s="1939"/>
      <c r="I16" s="278"/>
      <c r="J16" s="304" t="s">
        <v>73</v>
      </c>
      <c r="K16" s="277" t="s">
        <v>86</v>
      </c>
      <c r="L16" s="277">
        <v>271</v>
      </c>
      <c r="M16" s="277" t="s">
        <v>208</v>
      </c>
      <c r="N16" s="277"/>
      <c r="O16" s="279" t="s">
        <v>209</v>
      </c>
      <c r="P16" s="285"/>
      <c r="Q16" s="278" t="s">
        <v>75</v>
      </c>
      <c r="R16" s="278">
        <v>148</v>
      </c>
      <c r="S16" s="278"/>
      <c r="T16" s="278"/>
      <c r="U16" s="278">
        <v>148</v>
      </c>
      <c r="V16" s="278"/>
      <c r="W16" s="278">
        <v>0</v>
      </c>
      <c r="X16" s="277">
        <v>0</v>
      </c>
      <c r="Y16" s="306">
        <f>R16-X16</f>
        <v>148</v>
      </c>
      <c r="Z16" s="225">
        <v>0</v>
      </c>
      <c r="AA16" s="225">
        <v>0</v>
      </c>
      <c r="AB16" s="225">
        <v>0</v>
      </c>
      <c r="AC16" s="517">
        <v>0</v>
      </c>
      <c r="AD16" s="517">
        <v>0</v>
      </c>
      <c r="AE16" s="513">
        <v>25</v>
      </c>
      <c r="AF16" s="227">
        <v>25</v>
      </c>
      <c r="AG16" s="227">
        <v>25</v>
      </c>
      <c r="AH16" s="228">
        <v>25</v>
      </c>
      <c r="AI16" s="229">
        <v>48</v>
      </c>
      <c r="AJ16" s="344">
        <v>0</v>
      </c>
      <c r="AK16" s="538"/>
      <c r="AL16" s="537"/>
      <c r="AM16" s="539"/>
      <c r="AN16" s="118"/>
      <c r="AO16" s="638"/>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row>
    <row r="17" spans="2:95" s="171" customFormat="1" ht="30" customHeight="1" x14ac:dyDescent="0.35">
      <c r="B17" s="231"/>
      <c r="D17" s="533" t="s">
        <v>405</v>
      </c>
      <c r="E17" s="510" t="s">
        <v>406</v>
      </c>
      <c r="F17" s="378" t="s">
        <v>407</v>
      </c>
      <c r="G17" s="511" t="s">
        <v>408</v>
      </c>
      <c r="H17" s="522">
        <v>0.7</v>
      </c>
      <c r="I17" s="406" t="s">
        <v>73</v>
      </c>
      <c r="J17" s="505"/>
      <c r="K17" s="518" t="s">
        <v>120</v>
      </c>
      <c r="L17" s="505" t="s">
        <v>409</v>
      </c>
      <c r="M17" s="534" t="s">
        <v>410</v>
      </c>
      <c r="N17" s="380" t="s">
        <v>411</v>
      </c>
      <c r="O17" s="277" t="s">
        <v>412</v>
      </c>
      <c r="P17" s="512"/>
      <c r="Q17" s="380" t="s">
        <v>75</v>
      </c>
      <c r="R17" s="277">
        <v>16</v>
      </c>
      <c r="S17" s="277">
        <v>16</v>
      </c>
      <c r="T17" s="277"/>
      <c r="U17" s="277"/>
      <c r="V17" s="277"/>
      <c r="W17" s="277">
        <v>16</v>
      </c>
      <c r="X17" s="277">
        <v>0</v>
      </c>
      <c r="Y17" s="306">
        <f t="shared" ref="Y17:Y19" si="2">R17-X17</f>
        <v>16</v>
      </c>
      <c r="Z17" s="159">
        <v>0</v>
      </c>
      <c r="AA17" s="159">
        <v>0</v>
      </c>
      <c r="AB17" s="159">
        <v>16</v>
      </c>
      <c r="AC17" s="504">
        <v>0</v>
      </c>
      <c r="AD17" s="504">
        <v>0</v>
      </c>
      <c r="AE17" s="504">
        <v>0</v>
      </c>
      <c r="AF17" s="162">
        <v>0</v>
      </c>
      <c r="AG17" s="162">
        <v>0</v>
      </c>
      <c r="AH17" s="162">
        <v>0</v>
      </c>
      <c r="AI17" s="219">
        <v>0</v>
      </c>
      <c r="AJ17" s="341">
        <v>0</v>
      </c>
      <c r="AK17" s="538"/>
      <c r="AL17" s="537"/>
      <c r="AM17" s="539"/>
      <c r="AN17" s="118"/>
      <c r="AO17" s="638"/>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c r="BQ17" s="112"/>
      <c r="BR17" s="112"/>
      <c r="BS17" s="112"/>
      <c r="BT17" s="112"/>
      <c r="BU17" s="112"/>
      <c r="BV17" s="112"/>
      <c r="BW17" s="112"/>
      <c r="BX17" s="112"/>
      <c r="BY17" s="112"/>
      <c r="BZ17" s="112"/>
      <c r="CA17" s="112"/>
      <c r="CB17" s="112"/>
      <c r="CC17" s="112"/>
      <c r="CD17" s="112"/>
      <c r="CE17" s="112"/>
      <c r="CF17" s="112"/>
      <c r="CG17" s="112"/>
      <c r="CH17" s="112"/>
      <c r="CI17" s="112"/>
      <c r="CJ17" s="112"/>
      <c r="CK17" s="112"/>
      <c r="CL17" s="112"/>
      <c r="CM17" s="112"/>
      <c r="CN17" s="112"/>
      <c r="CO17" s="112"/>
      <c r="CP17" s="112"/>
      <c r="CQ17" s="112"/>
    </row>
    <row r="18" spans="2:95" s="165" customFormat="1" ht="68.25" customHeight="1" x14ac:dyDescent="0.35">
      <c r="D18" s="366" t="s">
        <v>413</v>
      </c>
      <c r="E18" s="362" t="s">
        <v>414</v>
      </c>
      <c r="F18" s="274" t="s">
        <v>415</v>
      </c>
      <c r="G18" s="363" t="s">
        <v>416</v>
      </c>
      <c r="H18" s="1934">
        <v>20</v>
      </c>
      <c r="I18" s="276"/>
      <c r="J18" s="304" t="s">
        <v>73</v>
      </c>
      <c r="K18" s="277" t="s">
        <v>120</v>
      </c>
      <c r="L18" s="277">
        <v>264</v>
      </c>
      <c r="M18" s="277" t="s">
        <v>417</v>
      </c>
      <c r="N18" s="277" t="s">
        <v>87</v>
      </c>
      <c r="O18" s="279" t="s">
        <v>418</v>
      </c>
      <c r="P18" s="282" t="s">
        <v>419</v>
      </c>
      <c r="Q18" s="360" t="s">
        <v>75</v>
      </c>
      <c r="R18" s="306">
        <v>150</v>
      </c>
      <c r="S18" s="306"/>
      <c r="T18" s="306"/>
      <c r="U18" s="306">
        <v>0</v>
      </c>
      <c r="V18" s="306"/>
      <c r="W18" s="306">
        <v>150</v>
      </c>
      <c r="X18" s="306">
        <v>0</v>
      </c>
      <c r="Y18" s="306">
        <f t="shared" si="2"/>
        <v>150</v>
      </c>
      <c r="Z18" s="156">
        <v>0</v>
      </c>
      <c r="AA18" s="156">
        <v>0</v>
      </c>
      <c r="AB18" s="156">
        <v>0</v>
      </c>
      <c r="AC18" s="514">
        <v>0</v>
      </c>
      <c r="AD18" s="514">
        <v>35</v>
      </c>
      <c r="AE18" s="514">
        <v>35</v>
      </c>
      <c r="AF18" s="158">
        <v>35</v>
      </c>
      <c r="AG18" s="158">
        <v>35</v>
      </c>
      <c r="AH18" s="158">
        <v>10</v>
      </c>
      <c r="AI18" s="219">
        <v>0</v>
      </c>
      <c r="AJ18" s="341">
        <v>0</v>
      </c>
      <c r="AK18" s="538"/>
      <c r="AL18" s="537"/>
      <c r="AM18" s="539"/>
      <c r="AN18" s="118"/>
      <c r="AO18" s="638"/>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row>
    <row r="19" spans="2:95" s="165" customFormat="1" ht="46.5" x14ac:dyDescent="0.35">
      <c r="D19" s="366" t="s">
        <v>420</v>
      </c>
      <c r="E19" s="362" t="s">
        <v>414</v>
      </c>
      <c r="F19" s="274" t="s">
        <v>415</v>
      </c>
      <c r="G19" s="363" t="s">
        <v>416</v>
      </c>
      <c r="H19" s="1935"/>
      <c r="I19" s="276"/>
      <c r="J19" s="304" t="s">
        <v>73</v>
      </c>
      <c r="K19" s="277" t="s">
        <v>120</v>
      </c>
      <c r="L19" s="277">
        <v>264</v>
      </c>
      <c r="M19" s="277" t="s">
        <v>417</v>
      </c>
      <c r="N19" s="277" t="s">
        <v>87</v>
      </c>
      <c r="O19" s="279" t="s">
        <v>418</v>
      </c>
      <c r="P19" s="282" t="s">
        <v>419</v>
      </c>
      <c r="Q19" s="360" t="s">
        <v>75</v>
      </c>
      <c r="R19" s="306">
        <v>50</v>
      </c>
      <c r="S19" s="306"/>
      <c r="T19" s="306"/>
      <c r="U19" s="306">
        <v>50</v>
      </c>
      <c r="V19" s="306"/>
      <c r="W19" s="306">
        <v>0</v>
      </c>
      <c r="X19" s="306">
        <v>0</v>
      </c>
      <c r="Y19" s="306">
        <f t="shared" si="2"/>
        <v>50</v>
      </c>
      <c r="Z19" s="234">
        <v>0</v>
      </c>
      <c r="AA19" s="234">
        <v>0</v>
      </c>
      <c r="AB19" s="234">
        <v>0</v>
      </c>
      <c r="AC19" s="515">
        <v>0</v>
      </c>
      <c r="AD19" s="515">
        <v>0</v>
      </c>
      <c r="AE19" s="515">
        <v>0</v>
      </c>
      <c r="AF19" s="228">
        <v>0</v>
      </c>
      <c r="AG19" s="228">
        <v>50</v>
      </c>
      <c r="AH19" s="228">
        <v>0</v>
      </c>
      <c r="AI19" s="229">
        <v>0</v>
      </c>
      <c r="AJ19" s="344">
        <v>0</v>
      </c>
      <c r="AK19" s="538"/>
      <c r="AL19" s="537"/>
      <c r="AM19" s="539"/>
      <c r="AN19" s="118"/>
      <c r="AO19" s="638"/>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row>
    <row r="20" spans="2:95" s="114" customFormat="1" ht="46.5" x14ac:dyDescent="0.35">
      <c r="D20" s="272" t="s">
        <v>432</v>
      </c>
      <c r="E20" s="302" t="s">
        <v>433</v>
      </c>
      <c r="F20" s="274" t="s">
        <v>434</v>
      </c>
      <c r="G20" s="364" t="s">
        <v>435</v>
      </c>
      <c r="H20" s="1938">
        <v>3.22</v>
      </c>
      <c r="I20" s="278"/>
      <c r="J20" s="304" t="s">
        <v>73</v>
      </c>
      <c r="K20" s="277" t="s">
        <v>86</v>
      </c>
      <c r="L20" s="277">
        <v>227</v>
      </c>
      <c r="M20" s="279" t="s">
        <v>436</v>
      </c>
      <c r="N20" s="277" t="s">
        <v>437</v>
      </c>
      <c r="O20" s="277" t="s">
        <v>438</v>
      </c>
      <c r="P20" s="285"/>
      <c r="Q20" s="278" t="s">
        <v>75</v>
      </c>
      <c r="R20" s="278">
        <v>58</v>
      </c>
      <c r="S20" s="278"/>
      <c r="T20" s="278"/>
      <c r="U20" s="278">
        <v>0</v>
      </c>
      <c r="V20" s="278"/>
      <c r="W20" s="278">
        <v>58</v>
      </c>
      <c r="X20" s="277">
        <v>0</v>
      </c>
      <c r="Y20" s="306">
        <f>R20-X20</f>
        <v>58</v>
      </c>
      <c r="Z20" s="160">
        <v>0</v>
      </c>
      <c r="AA20" s="160">
        <v>0</v>
      </c>
      <c r="AB20" s="160">
        <v>0</v>
      </c>
      <c r="AC20" s="516">
        <v>25</v>
      </c>
      <c r="AD20" s="516">
        <v>25</v>
      </c>
      <c r="AE20" s="504">
        <v>8</v>
      </c>
      <c r="AF20" s="161">
        <v>0</v>
      </c>
      <c r="AG20" s="161">
        <v>0</v>
      </c>
      <c r="AH20" s="158">
        <v>0</v>
      </c>
      <c r="AI20" s="219">
        <v>0</v>
      </c>
      <c r="AJ20" s="341">
        <v>0</v>
      </c>
      <c r="AK20" s="538"/>
      <c r="AL20" s="537"/>
      <c r="AM20" s="539"/>
      <c r="AN20" s="118"/>
      <c r="AO20" s="638"/>
    </row>
    <row r="21" spans="2:95" s="114" customFormat="1" ht="46.5" x14ac:dyDescent="0.35">
      <c r="D21" s="272" t="s">
        <v>439</v>
      </c>
      <c r="E21" s="302" t="s">
        <v>433</v>
      </c>
      <c r="F21" s="274" t="s">
        <v>434</v>
      </c>
      <c r="G21" s="364" t="s">
        <v>435</v>
      </c>
      <c r="H21" s="1939"/>
      <c r="I21" s="278"/>
      <c r="J21" s="304" t="s">
        <v>73</v>
      </c>
      <c r="K21" s="277" t="s">
        <v>86</v>
      </c>
      <c r="L21" s="277">
        <v>227</v>
      </c>
      <c r="M21" s="279" t="s">
        <v>436</v>
      </c>
      <c r="N21" s="277" t="s">
        <v>437</v>
      </c>
      <c r="O21" s="277" t="s">
        <v>438</v>
      </c>
      <c r="P21" s="285"/>
      <c r="Q21" s="278" t="s">
        <v>75</v>
      </c>
      <c r="R21" s="278">
        <v>19</v>
      </c>
      <c r="S21" s="278"/>
      <c r="T21" s="278"/>
      <c r="U21" s="278">
        <v>19</v>
      </c>
      <c r="V21" s="278"/>
      <c r="W21" s="278">
        <v>0</v>
      </c>
      <c r="X21" s="277">
        <v>0</v>
      </c>
      <c r="Y21" s="306">
        <f>R21-X21</f>
        <v>19</v>
      </c>
      <c r="Z21" s="225">
        <v>0</v>
      </c>
      <c r="AA21" s="225">
        <v>0</v>
      </c>
      <c r="AB21" s="225">
        <v>0</v>
      </c>
      <c r="AC21" s="517">
        <v>19</v>
      </c>
      <c r="AD21" s="517">
        <v>0</v>
      </c>
      <c r="AE21" s="513">
        <v>0</v>
      </c>
      <c r="AF21" s="227">
        <v>0</v>
      </c>
      <c r="AG21" s="227">
        <v>0</v>
      </c>
      <c r="AH21" s="228">
        <v>0</v>
      </c>
      <c r="AI21" s="229">
        <v>0</v>
      </c>
      <c r="AJ21" s="344">
        <v>0</v>
      </c>
      <c r="AK21" s="538"/>
      <c r="AL21" s="537"/>
      <c r="AM21" s="539"/>
      <c r="AN21" s="118"/>
      <c r="AO21" s="638"/>
    </row>
    <row r="22" spans="2:95" s="114" customFormat="1" ht="62" x14ac:dyDescent="0.35">
      <c r="D22" s="371" t="s">
        <v>446</v>
      </c>
      <c r="E22" s="272" t="s">
        <v>447</v>
      </c>
      <c r="F22" s="273" t="s">
        <v>448</v>
      </c>
      <c r="G22" s="274" t="s">
        <v>294</v>
      </c>
      <c r="H22" s="1938">
        <v>121.2</v>
      </c>
      <c r="I22" s="278"/>
      <c r="J22" s="304" t="s">
        <v>73</v>
      </c>
      <c r="K22" s="277" t="s">
        <v>86</v>
      </c>
      <c r="L22" s="277">
        <v>232</v>
      </c>
      <c r="M22" s="277" t="s">
        <v>449</v>
      </c>
      <c r="N22" s="278" t="s">
        <v>87</v>
      </c>
      <c r="O22" s="279" t="s">
        <v>450</v>
      </c>
      <c r="P22" s="285"/>
      <c r="Q22" s="278" t="s">
        <v>75</v>
      </c>
      <c r="R22" s="305">
        <v>1875</v>
      </c>
      <c r="S22" s="278"/>
      <c r="T22" s="278"/>
      <c r="U22" s="278">
        <v>0</v>
      </c>
      <c r="V22" s="278"/>
      <c r="W22" s="305">
        <v>1875</v>
      </c>
      <c r="X22" s="277">
        <v>0</v>
      </c>
      <c r="Y22" s="306">
        <f>R22-X22</f>
        <v>1875</v>
      </c>
      <c r="Z22" s="160">
        <v>0</v>
      </c>
      <c r="AA22" s="160">
        <v>0</v>
      </c>
      <c r="AB22" s="160">
        <v>0</v>
      </c>
      <c r="AC22" s="516">
        <v>0</v>
      </c>
      <c r="AD22" s="516">
        <v>0</v>
      </c>
      <c r="AE22" s="504">
        <v>20</v>
      </c>
      <c r="AF22" s="158">
        <v>55</v>
      </c>
      <c r="AG22" s="158">
        <v>64</v>
      </c>
      <c r="AH22" s="158">
        <v>70</v>
      </c>
      <c r="AI22" s="219">
        <v>70</v>
      </c>
      <c r="AJ22" s="341">
        <v>1596</v>
      </c>
      <c r="AK22" s="538"/>
      <c r="AL22" s="537"/>
      <c r="AM22" s="539"/>
      <c r="AN22" s="118"/>
      <c r="AO22" s="638"/>
    </row>
    <row r="23" spans="2:95" s="114" customFormat="1" ht="62" x14ac:dyDescent="0.35">
      <c r="D23" s="371" t="s">
        <v>451</v>
      </c>
      <c r="E23" s="272" t="s">
        <v>447</v>
      </c>
      <c r="F23" s="273" t="s">
        <v>448</v>
      </c>
      <c r="G23" s="274" t="s">
        <v>294</v>
      </c>
      <c r="H23" s="1939"/>
      <c r="I23" s="278"/>
      <c r="J23" s="304" t="s">
        <v>73</v>
      </c>
      <c r="K23" s="277" t="s">
        <v>86</v>
      </c>
      <c r="L23" s="277">
        <v>232</v>
      </c>
      <c r="M23" s="277" t="s">
        <v>449</v>
      </c>
      <c r="N23" s="278" t="s">
        <v>87</v>
      </c>
      <c r="O23" s="279" t="s">
        <v>450</v>
      </c>
      <c r="P23" s="285"/>
      <c r="Q23" s="278" t="s">
        <v>75</v>
      </c>
      <c r="R23" s="305">
        <v>625</v>
      </c>
      <c r="S23" s="278"/>
      <c r="T23" s="278"/>
      <c r="U23" s="278">
        <v>625</v>
      </c>
      <c r="V23" s="278"/>
      <c r="W23" s="305">
        <v>0</v>
      </c>
      <c r="X23" s="277">
        <v>0</v>
      </c>
      <c r="Y23" s="306">
        <f>R23-X23</f>
        <v>625</v>
      </c>
      <c r="Z23" s="225">
        <v>0</v>
      </c>
      <c r="AA23" s="225">
        <v>0</v>
      </c>
      <c r="AB23" s="225">
        <v>0</v>
      </c>
      <c r="AC23" s="517">
        <v>0</v>
      </c>
      <c r="AD23" s="517">
        <v>0</v>
      </c>
      <c r="AE23" s="513">
        <v>0</v>
      </c>
      <c r="AF23" s="228">
        <v>0</v>
      </c>
      <c r="AG23" s="228">
        <v>50</v>
      </c>
      <c r="AH23" s="228">
        <v>50</v>
      </c>
      <c r="AI23" s="229">
        <v>50</v>
      </c>
      <c r="AJ23" s="344">
        <v>475</v>
      </c>
      <c r="AK23" s="538"/>
      <c r="AL23" s="537"/>
      <c r="AM23" s="539"/>
      <c r="AN23" s="118"/>
      <c r="AO23" s="638"/>
    </row>
    <row r="24" spans="2:95" s="114" customFormat="1" ht="15.5" x14ac:dyDescent="0.35">
      <c r="D24" s="365">
        <v>73</v>
      </c>
      <c r="E24" s="362" t="s">
        <v>458</v>
      </c>
      <c r="F24" s="363" t="s">
        <v>459</v>
      </c>
      <c r="G24" s="363" t="s">
        <v>133</v>
      </c>
      <c r="H24" s="275">
        <v>1.3</v>
      </c>
      <c r="I24" s="304" t="s">
        <v>73</v>
      </c>
      <c r="J24" s="278"/>
      <c r="K24" s="277" t="s">
        <v>42</v>
      </c>
      <c r="L24" s="277">
        <v>211</v>
      </c>
      <c r="M24" s="277" t="s">
        <v>460</v>
      </c>
      <c r="N24" s="277"/>
      <c r="O24" s="277" t="s">
        <v>134</v>
      </c>
      <c r="P24" s="285"/>
      <c r="Q24" s="278" t="s">
        <v>75</v>
      </c>
      <c r="R24" s="278">
        <v>40</v>
      </c>
      <c r="S24" s="306"/>
      <c r="T24" s="306"/>
      <c r="U24" s="278">
        <v>40</v>
      </c>
      <c r="V24" s="278"/>
      <c r="W24" s="278">
        <v>0</v>
      </c>
      <c r="X24" s="277">
        <v>0</v>
      </c>
      <c r="Y24" s="306">
        <f t="shared" ref="Y24:Y36" si="3">R24-X24</f>
        <v>40</v>
      </c>
      <c r="Z24" s="225">
        <v>0</v>
      </c>
      <c r="AA24" s="225">
        <v>0</v>
      </c>
      <c r="AB24" s="225">
        <v>0</v>
      </c>
      <c r="AC24" s="517">
        <v>40</v>
      </c>
      <c r="AD24" s="517">
        <v>0</v>
      </c>
      <c r="AE24" s="513">
        <v>0</v>
      </c>
      <c r="AF24" s="227">
        <v>0</v>
      </c>
      <c r="AG24" s="227">
        <v>0</v>
      </c>
      <c r="AH24" s="228">
        <v>0</v>
      </c>
      <c r="AI24" s="229">
        <v>0</v>
      </c>
      <c r="AJ24" s="344">
        <v>0</v>
      </c>
      <c r="AK24" s="538"/>
      <c r="AL24" s="537"/>
      <c r="AM24" s="539"/>
      <c r="AN24" s="118"/>
      <c r="AO24" s="638"/>
      <c r="AP24" s="115"/>
    </row>
    <row r="25" spans="2:95" s="114" customFormat="1" ht="44.25" customHeight="1" x14ac:dyDescent="0.35">
      <c r="B25" s="173"/>
      <c r="C25" s="173"/>
      <c r="D25" s="365">
        <v>76</v>
      </c>
      <c r="E25" s="302" t="s">
        <v>519</v>
      </c>
      <c r="F25" s="274" t="s">
        <v>520</v>
      </c>
      <c r="G25" s="274" t="s">
        <v>133</v>
      </c>
      <c r="H25" s="2019">
        <v>10.3</v>
      </c>
      <c r="I25" s="304" t="s">
        <v>73</v>
      </c>
      <c r="J25" s="278"/>
      <c r="K25" s="277" t="s">
        <v>42</v>
      </c>
      <c r="L25" s="277">
        <v>283</v>
      </c>
      <c r="M25" s="277" t="s">
        <v>521</v>
      </c>
      <c r="N25" s="277"/>
      <c r="O25" s="277" t="s">
        <v>134</v>
      </c>
      <c r="P25" s="285"/>
      <c r="Q25" s="278" t="s">
        <v>75</v>
      </c>
      <c r="R25" s="278">
        <v>90</v>
      </c>
      <c r="S25" s="278"/>
      <c r="T25" s="278"/>
      <c r="U25" s="278">
        <v>0</v>
      </c>
      <c r="V25" s="278"/>
      <c r="W25" s="278">
        <v>90</v>
      </c>
      <c r="X25" s="277">
        <v>0</v>
      </c>
      <c r="Y25" s="306">
        <f t="shared" si="3"/>
        <v>90</v>
      </c>
      <c r="Z25" s="160">
        <v>0</v>
      </c>
      <c r="AA25" s="160">
        <v>0</v>
      </c>
      <c r="AB25" s="160">
        <v>0</v>
      </c>
      <c r="AC25" s="516">
        <v>0</v>
      </c>
      <c r="AD25" s="516">
        <v>30</v>
      </c>
      <c r="AE25" s="504">
        <v>30</v>
      </c>
      <c r="AF25" s="161">
        <v>30</v>
      </c>
      <c r="AG25" s="161">
        <v>0</v>
      </c>
      <c r="AH25" s="174">
        <v>0</v>
      </c>
      <c r="AI25" s="219">
        <v>0</v>
      </c>
      <c r="AJ25" s="341">
        <v>0</v>
      </c>
      <c r="AK25" s="538"/>
      <c r="AL25" s="537"/>
      <c r="AM25" s="539"/>
      <c r="AN25" s="118"/>
      <c r="AO25" s="638"/>
    </row>
    <row r="26" spans="2:95" s="114" customFormat="1" ht="41.25" customHeight="1" x14ac:dyDescent="0.35">
      <c r="B26" s="173"/>
      <c r="C26" s="173"/>
      <c r="D26" s="365" t="s">
        <v>522</v>
      </c>
      <c r="E26" s="302" t="s">
        <v>519</v>
      </c>
      <c r="F26" s="274" t="s">
        <v>520</v>
      </c>
      <c r="G26" s="274" t="s">
        <v>133</v>
      </c>
      <c r="H26" s="2020"/>
      <c r="I26" s="304" t="s">
        <v>73</v>
      </c>
      <c r="J26" s="278"/>
      <c r="K26" s="277" t="s">
        <v>42</v>
      </c>
      <c r="L26" s="277">
        <v>283</v>
      </c>
      <c r="M26" s="277" t="s">
        <v>521</v>
      </c>
      <c r="N26" s="277"/>
      <c r="O26" s="277" t="s">
        <v>134</v>
      </c>
      <c r="P26" s="285"/>
      <c r="Q26" s="278" t="s">
        <v>75</v>
      </c>
      <c r="R26" s="278">
        <v>30</v>
      </c>
      <c r="S26" s="278"/>
      <c r="T26" s="278"/>
      <c r="U26" s="278">
        <v>30</v>
      </c>
      <c r="V26" s="278"/>
      <c r="W26" s="278">
        <v>0</v>
      </c>
      <c r="X26" s="277">
        <v>0</v>
      </c>
      <c r="Y26" s="306">
        <f t="shared" si="3"/>
        <v>30</v>
      </c>
      <c r="Z26" s="225">
        <v>0</v>
      </c>
      <c r="AA26" s="225">
        <v>0</v>
      </c>
      <c r="AB26" s="225">
        <v>0</v>
      </c>
      <c r="AC26" s="517">
        <v>0</v>
      </c>
      <c r="AD26" s="517">
        <v>30</v>
      </c>
      <c r="AE26" s="513">
        <v>0</v>
      </c>
      <c r="AF26" s="227">
        <v>0</v>
      </c>
      <c r="AG26" s="227">
        <v>0</v>
      </c>
      <c r="AH26" s="230">
        <v>0</v>
      </c>
      <c r="AI26" s="229">
        <v>0</v>
      </c>
      <c r="AJ26" s="344">
        <v>0</v>
      </c>
      <c r="AK26" s="538"/>
      <c r="AL26" s="537"/>
      <c r="AM26" s="539"/>
      <c r="AN26" s="118"/>
      <c r="AO26" s="638"/>
    </row>
    <row r="27" spans="2:95" s="114" customFormat="1" ht="30" customHeight="1" x14ac:dyDescent="0.35">
      <c r="B27" s="173"/>
      <c r="C27" s="173"/>
      <c r="D27" s="302" t="s">
        <v>546</v>
      </c>
      <c r="E27" s="302" t="s">
        <v>539</v>
      </c>
      <c r="F27" s="274" t="s">
        <v>547</v>
      </c>
      <c r="G27" s="364" t="s">
        <v>541</v>
      </c>
      <c r="H27" s="275"/>
      <c r="I27" s="304" t="s">
        <v>73</v>
      </c>
      <c r="J27" s="278"/>
      <c r="K27" s="277" t="s">
        <v>376</v>
      </c>
      <c r="L27" s="277">
        <v>275</v>
      </c>
      <c r="M27" s="279" t="s">
        <v>542</v>
      </c>
      <c r="N27" s="277"/>
      <c r="O27" s="277" t="s">
        <v>134</v>
      </c>
      <c r="P27" s="285"/>
      <c r="Q27" s="278" t="s">
        <v>75</v>
      </c>
      <c r="R27" s="278">
        <v>190</v>
      </c>
      <c r="S27" s="278"/>
      <c r="T27" s="278"/>
      <c r="U27" s="278">
        <v>0</v>
      </c>
      <c r="V27" s="278"/>
      <c r="W27" s="278">
        <v>190</v>
      </c>
      <c r="X27" s="277">
        <v>0</v>
      </c>
      <c r="Y27" s="306">
        <f t="shared" si="3"/>
        <v>190</v>
      </c>
      <c r="Z27" s="160">
        <v>0</v>
      </c>
      <c r="AA27" s="160">
        <v>0</v>
      </c>
      <c r="AB27" s="160">
        <v>0</v>
      </c>
      <c r="AC27" s="516">
        <v>30</v>
      </c>
      <c r="AD27" s="516">
        <v>48</v>
      </c>
      <c r="AE27" s="504">
        <v>48</v>
      </c>
      <c r="AF27" s="161">
        <v>48</v>
      </c>
      <c r="AG27" s="161">
        <v>16</v>
      </c>
      <c r="AH27" s="158">
        <v>0</v>
      </c>
      <c r="AI27" s="219">
        <v>0</v>
      </c>
      <c r="AJ27" s="341">
        <v>0</v>
      </c>
      <c r="AK27" s="538"/>
      <c r="AL27" s="537"/>
      <c r="AM27" s="539"/>
      <c r="AN27" s="118"/>
      <c r="AO27" s="638"/>
    </row>
    <row r="28" spans="2:95" s="114" customFormat="1" ht="30" customHeight="1" x14ac:dyDescent="0.35">
      <c r="B28" s="173"/>
      <c r="C28" s="173"/>
      <c r="D28" s="302" t="s">
        <v>548</v>
      </c>
      <c r="E28" s="302" t="s">
        <v>539</v>
      </c>
      <c r="F28" s="274" t="s">
        <v>547</v>
      </c>
      <c r="G28" s="364" t="s">
        <v>541</v>
      </c>
      <c r="H28" s="275"/>
      <c r="I28" s="304" t="s">
        <v>73</v>
      </c>
      <c r="J28" s="278"/>
      <c r="K28" s="277" t="s">
        <v>376</v>
      </c>
      <c r="L28" s="277">
        <v>275</v>
      </c>
      <c r="M28" s="279" t="s">
        <v>542</v>
      </c>
      <c r="N28" s="277"/>
      <c r="O28" s="277" t="s">
        <v>134</v>
      </c>
      <c r="P28" s="285"/>
      <c r="Q28" s="278" t="s">
        <v>75</v>
      </c>
      <c r="R28" s="278">
        <v>22</v>
      </c>
      <c r="S28" s="278"/>
      <c r="T28" s="278"/>
      <c r="U28" s="278">
        <v>22</v>
      </c>
      <c r="V28" s="278"/>
      <c r="W28" s="278">
        <v>0</v>
      </c>
      <c r="X28" s="277">
        <v>0</v>
      </c>
      <c r="Y28" s="306">
        <f t="shared" si="3"/>
        <v>22</v>
      </c>
      <c r="Z28" s="225">
        <v>0</v>
      </c>
      <c r="AA28" s="225">
        <v>0</v>
      </c>
      <c r="AB28" s="225">
        <v>0</v>
      </c>
      <c r="AC28" s="517">
        <v>0</v>
      </c>
      <c r="AD28" s="517">
        <v>0</v>
      </c>
      <c r="AE28" s="513">
        <v>22</v>
      </c>
      <c r="AF28" s="227">
        <v>0</v>
      </c>
      <c r="AG28" s="227">
        <v>0</v>
      </c>
      <c r="AH28" s="228">
        <v>0</v>
      </c>
      <c r="AI28" s="229">
        <v>0</v>
      </c>
      <c r="AJ28" s="344">
        <v>0</v>
      </c>
      <c r="AK28" s="538"/>
      <c r="AL28" s="537"/>
      <c r="AM28" s="539"/>
      <c r="AN28" s="118"/>
      <c r="AO28" s="638"/>
    </row>
    <row r="29" spans="2:95" s="165" customFormat="1" ht="30" customHeight="1" x14ac:dyDescent="0.35">
      <c r="C29" s="166"/>
      <c r="D29" s="302" t="s">
        <v>549</v>
      </c>
      <c r="E29" s="302" t="s">
        <v>550</v>
      </c>
      <c r="F29" s="274" t="s">
        <v>551</v>
      </c>
      <c r="G29" s="364" t="s">
        <v>541</v>
      </c>
      <c r="H29" s="1938">
        <v>2.89</v>
      </c>
      <c r="I29" s="304"/>
      <c r="J29" s="304" t="s">
        <v>73</v>
      </c>
      <c r="K29" s="277" t="s">
        <v>42</v>
      </c>
      <c r="L29" s="277">
        <v>275</v>
      </c>
      <c r="M29" s="279" t="s">
        <v>542</v>
      </c>
      <c r="N29" s="277"/>
      <c r="O29" s="277" t="s">
        <v>552</v>
      </c>
      <c r="P29" s="285"/>
      <c r="Q29" s="278" t="s">
        <v>75</v>
      </c>
      <c r="R29" s="278">
        <v>41</v>
      </c>
      <c r="S29" s="278"/>
      <c r="T29" s="278"/>
      <c r="U29" s="278">
        <v>0</v>
      </c>
      <c r="V29" s="278"/>
      <c r="W29" s="278">
        <v>41</v>
      </c>
      <c r="X29" s="277">
        <v>0</v>
      </c>
      <c r="Y29" s="306">
        <f t="shared" si="3"/>
        <v>41</v>
      </c>
      <c r="Z29" s="160">
        <v>0</v>
      </c>
      <c r="AA29" s="160">
        <v>0</v>
      </c>
      <c r="AB29" s="160">
        <v>36</v>
      </c>
      <c r="AC29" s="516">
        <v>5</v>
      </c>
      <c r="AD29" s="516">
        <v>0</v>
      </c>
      <c r="AE29" s="504">
        <v>0</v>
      </c>
      <c r="AF29" s="161">
        <v>0</v>
      </c>
      <c r="AG29" s="161">
        <v>0</v>
      </c>
      <c r="AH29" s="158">
        <v>0</v>
      </c>
      <c r="AI29" s="219">
        <v>0</v>
      </c>
      <c r="AJ29" s="341">
        <v>0</v>
      </c>
      <c r="AK29" s="538"/>
      <c r="AL29" s="537"/>
      <c r="AM29" s="539"/>
      <c r="AN29" s="118"/>
      <c r="AO29" s="641"/>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row>
    <row r="30" spans="2:95" s="165" customFormat="1" ht="30" customHeight="1" x14ac:dyDescent="0.35">
      <c r="C30" s="166"/>
      <c r="D30" s="302" t="s">
        <v>553</v>
      </c>
      <c r="E30" s="302" t="s">
        <v>550</v>
      </c>
      <c r="F30" s="274" t="s">
        <v>551</v>
      </c>
      <c r="G30" s="364" t="s">
        <v>541</v>
      </c>
      <c r="H30" s="1939"/>
      <c r="I30" s="304"/>
      <c r="J30" s="304" t="s">
        <v>73</v>
      </c>
      <c r="K30" s="277" t="s">
        <v>42</v>
      </c>
      <c r="L30" s="277">
        <v>275</v>
      </c>
      <c r="M30" s="279" t="s">
        <v>542</v>
      </c>
      <c r="N30" s="277"/>
      <c r="O30" s="277" t="s">
        <v>552</v>
      </c>
      <c r="P30" s="285"/>
      <c r="Q30" s="278" t="s">
        <v>75</v>
      </c>
      <c r="R30" s="278">
        <v>15</v>
      </c>
      <c r="S30" s="278"/>
      <c r="T30" s="278"/>
      <c r="U30" s="278">
        <v>15</v>
      </c>
      <c r="V30" s="278"/>
      <c r="W30" s="278">
        <v>0</v>
      </c>
      <c r="X30" s="277">
        <v>0</v>
      </c>
      <c r="Y30" s="306">
        <f t="shared" si="3"/>
        <v>15</v>
      </c>
      <c r="Z30" s="225">
        <v>0</v>
      </c>
      <c r="AA30" s="225">
        <v>0</v>
      </c>
      <c r="AB30" s="225">
        <v>15</v>
      </c>
      <c r="AC30" s="517">
        <v>0</v>
      </c>
      <c r="AD30" s="517">
        <v>0</v>
      </c>
      <c r="AE30" s="513">
        <v>0</v>
      </c>
      <c r="AF30" s="227">
        <v>0</v>
      </c>
      <c r="AG30" s="227">
        <v>0</v>
      </c>
      <c r="AH30" s="228">
        <v>0</v>
      </c>
      <c r="AI30" s="229">
        <v>0</v>
      </c>
      <c r="AJ30" s="344">
        <v>0</v>
      </c>
      <c r="AK30" s="538"/>
      <c r="AL30" s="537"/>
      <c r="AM30" s="539"/>
      <c r="AN30" s="118"/>
      <c r="AO30" s="638"/>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row>
    <row r="31" spans="2:95" s="114" customFormat="1" ht="31" x14ac:dyDescent="0.35">
      <c r="D31" s="272" t="s">
        <v>574</v>
      </c>
      <c r="E31" s="302" t="s">
        <v>575</v>
      </c>
      <c r="F31" s="274" t="s">
        <v>576</v>
      </c>
      <c r="G31" s="274" t="s">
        <v>294</v>
      </c>
      <c r="H31" s="1938">
        <v>12.1</v>
      </c>
      <c r="I31" s="278"/>
      <c r="J31" s="304" t="s">
        <v>73</v>
      </c>
      <c r="K31" s="277" t="s">
        <v>86</v>
      </c>
      <c r="L31" s="277">
        <v>283</v>
      </c>
      <c r="M31" s="277" t="s">
        <v>521</v>
      </c>
      <c r="N31" s="278"/>
      <c r="O31" s="277" t="s">
        <v>577</v>
      </c>
      <c r="P31" s="285"/>
      <c r="Q31" s="278" t="s">
        <v>75</v>
      </c>
      <c r="R31" s="278">
        <v>120</v>
      </c>
      <c r="S31" s="278"/>
      <c r="T31" s="278"/>
      <c r="U31" s="278">
        <v>0</v>
      </c>
      <c r="V31" s="278"/>
      <c r="W31" s="278">
        <v>120</v>
      </c>
      <c r="X31" s="277">
        <v>0</v>
      </c>
      <c r="Y31" s="306">
        <f t="shared" si="3"/>
        <v>120</v>
      </c>
      <c r="Z31" s="160">
        <v>0</v>
      </c>
      <c r="AA31" s="160">
        <v>0</v>
      </c>
      <c r="AB31" s="160">
        <v>0</v>
      </c>
      <c r="AC31" s="516">
        <v>30</v>
      </c>
      <c r="AD31" s="516">
        <v>30</v>
      </c>
      <c r="AE31" s="504">
        <v>30</v>
      </c>
      <c r="AF31" s="161">
        <v>30</v>
      </c>
      <c r="AG31" s="161">
        <v>0</v>
      </c>
      <c r="AH31" s="158">
        <v>0</v>
      </c>
      <c r="AI31" s="219">
        <v>0</v>
      </c>
      <c r="AJ31" s="341">
        <v>0</v>
      </c>
      <c r="AK31" s="538"/>
      <c r="AL31" s="537"/>
      <c r="AM31" s="539"/>
      <c r="AN31" s="118"/>
      <c r="AO31" s="638"/>
    </row>
    <row r="32" spans="2:95" s="114" customFormat="1" ht="31" x14ac:dyDescent="0.35">
      <c r="D32" s="272" t="s">
        <v>578</v>
      </c>
      <c r="E32" s="302" t="s">
        <v>575</v>
      </c>
      <c r="F32" s="274" t="s">
        <v>576</v>
      </c>
      <c r="G32" s="274" t="s">
        <v>294</v>
      </c>
      <c r="H32" s="1939"/>
      <c r="I32" s="278"/>
      <c r="J32" s="304" t="s">
        <v>73</v>
      </c>
      <c r="K32" s="277" t="s">
        <v>86</v>
      </c>
      <c r="L32" s="277">
        <v>283</v>
      </c>
      <c r="M32" s="277" t="s">
        <v>521</v>
      </c>
      <c r="N32" s="278"/>
      <c r="O32" s="277" t="s">
        <v>577</v>
      </c>
      <c r="P32" s="285"/>
      <c r="Q32" s="278" t="s">
        <v>75</v>
      </c>
      <c r="R32" s="278">
        <v>30</v>
      </c>
      <c r="S32" s="278"/>
      <c r="T32" s="278"/>
      <c r="U32" s="278">
        <v>30</v>
      </c>
      <c r="V32" s="278"/>
      <c r="W32" s="278"/>
      <c r="X32" s="277">
        <v>0</v>
      </c>
      <c r="Y32" s="306">
        <f t="shared" si="3"/>
        <v>30</v>
      </c>
      <c r="Z32" s="225">
        <v>0</v>
      </c>
      <c r="AA32" s="225">
        <v>0</v>
      </c>
      <c r="AB32" s="225">
        <v>0</v>
      </c>
      <c r="AC32" s="517">
        <v>0</v>
      </c>
      <c r="AD32" s="517">
        <v>0</v>
      </c>
      <c r="AE32" s="513">
        <v>20</v>
      </c>
      <c r="AF32" s="227">
        <v>10</v>
      </c>
      <c r="AG32" s="227">
        <v>0</v>
      </c>
      <c r="AH32" s="228">
        <v>0</v>
      </c>
      <c r="AI32" s="229">
        <v>0</v>
      </c>
      <c r="AJ32" s="344">
        <v>0</v>
      </c>
      <c r="AK32" s="538"/>
      <c r="AL32" s="537"/>
      <c r="AM32" s="539"/>
      <c r="AN32" s="118"/>
      <c r="AO32" s="638"/>
    </row>
    <row r="33" spans="2:95" s="114" customFormat="1" ht="30" customHeight="1" x14ac:dyDescent="0.35">
      <c r="B33" s="175"/>
      <c r="C33" s="175"/>
      <c r="D33" s="272" t="s">
        <v>579</v>
      </c>
      <c r="E33" s="302" t="s">
        <v>580</v>
      </c>
      <c r="F33" s="274" t="s">
        <v>581</v>
      </c>
      <c r="G33" s="274" t="s">
        <v>133</v>
      </c>
      <c r="H33" s="1938">
        <v>2</v>
      </c>
      <c r="I33" s="278"/>
      <c r="J33" s="304" t="s">
        <v>73</v>
      </c>
      <c r="K33" s="277" t="s">
        <v>42</v>
      </c>
      <c r="L33" s="277">
        <v>283</v>
      </c>
      <c r="M33" s="277" t="s">
        <v>521</v>
      </c>
      <c r="N33" s="277"/>
      <c r="O33" s="277" t="s">
        <v>134</v>
      </c>
      <c r="P33" s="285"/>
      <c r="Q33" s="278" t="s">
        <v>75</v>
      </c>
      <c r="R33" s="278">
        <v>30</v>
      </c>
      <c r="S33" s="278"/>
      <c r="T33" s="278"/>
      <c r="U33" s="278">
        <v>0</v>
      </c>
      <c r="V33" s="278"/>
      <c r="W33" s="278">
        <v>30</v>
      </c>
      <c r="X33" s="277">
        <v>0</v>
      </c>
      <c r="Y33" s="306">
        <f t="shared" si="3"/>
        <v>30</v>
      </c>
      <c r="Z33" s="160">
        <v>0</v>
      </c>
      <c r="AA33" s="160">
        <v>0</v>
      </c>
      <c r="AB33" s="160">
        <v>0</v>
      </c>
      <c r="AC33" s="516">
        <v>0</v>
      </c>
      <c r="AD33" s="516">
        <v>0</v>
      </c>
      <c r="AE33" s="504">
        <v>30</v>
      </c>
      <c r="AF33" s="161">
        <v>0</v>
      </c>
      <c r="AG33" s="161">
        <v>0</v>
      </c>
      <c r="AH33" s="158">
        <v>0</v>
      </c>
      <c r="AI33" s="219">
        <v>0</v>
      </c>
      <c r="AJ33" s="341">
        <v>0</v>
      </c>
      <c r="AK33" s="538"/>
      <c r="AL33" s="537"/>
      <c r="AM33" s="539"/>
      <c r="AN33" s="118"/>
      <c r="AO33" s="638"/>
    </row>
    <row r="34" spans="2:95" s="114" customFormat="1" ht="30" customHeight="1" x14ac:dyDescent="0.35">
      <c r="B34" s="175"/>
      <c r="C34" s="175"/>
      <c r="D34" s="272" t="s">
        <v>582</v>
      </c>
      <c r="E34" s="302" t="s">
        <v>580</v>
      </c>
      <c r="F34" s="274" t="s">
        <v>581</v>
      </c>
      <c r="G34" s="274" t="s">
        <v>133</v>
      </c>
      <c r="H34" s="1939"/>
      <c r="I34" s="278"/>
      <c r="J34" s="304" t="s">
        <v>73</v>
      </c>
      <c r="K34" s="277" t="s">
        <v>42</v>
      </c>
      <c r="L34" s="277">
        <v>283</v>
      </c>
      <c r="M34" s="277" t="s">
        <v>521</v>
      </c>
      <c r="N34" s="277"/>
      <c r="O34" s="277" t="s">
        <v>134</v>
      </c>
      <c r="P34" s="285"/>
      <c r="Q34" s="278" t="s">
        <v>75</v>
      </c>
      <c r="R34" s="278">
        <v>10</v>
      </c>
      <c r="S34" s="278"/>
      <c r="T34" s="278"/>
      <c r="U34" s="278">
        <v>10</v>
      </c>
      <c r="V34" s="278"/>
      <c r="W34" s="278">
        <v>0</v>
      </c>
      <c r="X34" s="277">
        <v>0</v>
      </c>
      <c r="Y34" s="306">
        <f t="shared" si="3"/>
        <v>10</v>
      </c>
      <c r="Z34" s="225">
        <v>0</v>
      </c>
      <c r="AA34" s="225">
        <v>0</v>
      </c>
      <c r="AB34" s="225">
        <v>0</v>
      </c>
      <c r="AC34" s="517">
        <v>0</v>
      </c>
      <c r="AD34" s="517">
        <v>0</v>
      </c>
      <c r="AE34" s="513">
        <v>10</v>
      </c>
      <c r="AF34" s="227">
        <v>0</v>
      </c>
      <c r="AG34" s="227">
        <v>0</v>
      </c>
      <c r="AH34" s="228">
        <v>0</v>
      </c>
      <c r="AI34" s="229">
        <v>0</v>
      </c>
      <c r="AJ34" s="344">
        <v>0</v>
      </c>
      <c r="AK34" s="538"/>
      <c r="AL34" s="537"/>
      <c r="AM34" s="539"/>
      <c r="AN34" s="118"/>
      <c r="AO34" s="638"/>
    </row>
    <row r="35" spans="2:95" s="165" customFormat="1" ht="30" customHeight="1" x14ac:dyDescent="0.35">
      <c r="B35" s="239"/>
      <c r="D35" s="371" t="s">
        <v>774</v>
      </c>
      <c r="E35" s="371" t="s">
        <v>775</v>
      </c>
      <c r="F35" s="273" t="s">
        <v>776</v>
      </c>
      <c r="G35" s="363" t="s">
        <v>133</v>
      </c>
      <c r="H35" s="369">
        <v>0.8</v>
      </c>
      <c r="I35" s="363"/>
      <c r="J35" s="368" t="s">
        <v>73</v>
      </c>
      <c r="K35" s="277" t="s">
        <v>42</v>
      </c>
      <c r="L35" s="277">
        <v>312</v>
      </c>
      <c r="M35" s="279" t="s">
        <v>677</v>
      </c>
      <c r="N35" s="277"/>
      <c r="O35" s="277" t="s">
        <v>134</v>
      </c>
      <c r="P35" s="284"/>
      <c r="Q35" s="369" t="s">
        <v>75</v>
      </c>
      <c r="R35" s="277">
        <v>24</v>
      </c>
      <c r="S35" s="278"/>
      <c r="T35" s="278"/>
      <c r="U35" s="278">
        <v>24</v>
      </c>
      <c r="V35" s="278"/>
      <c r="W35" s="278">
        <v>0</v>
      </c>
      <c r="X35" s="277">
        <v>0</v>
      </c>
      <c r="Y35" s="375">
        <f t="shared" si="3"/>
        <v>24</v>
      </c>
      <c r="Z35" s="225">
        <v>0</v>
      </c>
      <c r="AA35" s="225">
        <v>0</v>
      </c>
      <c r="AB35" s="225">
        <v>0</v>
      </c>
      <c r="AC35" s="517">
        <v>24</v>
      </c>
      <c r="AD35" s="517">
        <v>0</v>
      </c>
      <c r="AE35" s="513">
        <v>0</v>
      </c>
      <c r="AF35" s="228">
        <v>0</v>
      </c>
      <c r="AG35" s="228">
        <v>0</v>
      </c>
      <c r="AH35" s="230">
        <v>0</v>
      </c>
      <c r="AI35" s="229">
        <v>0</v>
      </c>
      <c r="AJ35" s="344">
        <v>0</v>
      </c>
      <c r="AK35" s="538"/>
      <c r="AL35" s="537"/>
      <c r="AM35" s="539"/>
      <c r="AN35" s="118"/>
      <c r="AO35" s="638"/>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row>
    <row r="36" spans="2:95" s="165" customFormat="1" ht="30" customHeight="1" x14ac:dyDescent="0.35">
      <c r="D36" s="371" t="s">
        <v>786</v>
      </c>
      <c r="E36" s="271" t="s">
        <v>787</v>
      </c>
      <c r="F36" s="273" t="s">
        <v>788</v>
      </c>
      <c r="G36" s="274" t="s">
        <v>784</v>
      </c>
      <c r="H36" s="275"/>
      <c r="I36" s="304" t="s">
        <v>73</v>
      </c>
      <c r="J36" s="304"/>
      <c r="K36" s="277" t="s">
        <v>42</v>
      </c>
      <c r="L36" s="277"/>
      <c r="M36" s="279"/>
      <c r="N36" s="277" t="s">
        <v>114</v>
      </c>
      <c r="O36" s="279" t="s">
        <v>789</v>
      </c>
      <c r="P36" s="285"/>
      <c r="Q36" s="278" t="s">
        <v>75</v>
      </c>
      <c r="R36" s="278">
        <v>5</v>
      </c>
      <c r="S36" s="278">
        <v>5</v>
      </c>
      <c r="T36" s="278"/>
      <c r="U36" s="278">
        <v>0</v>
      </c>
      <c r="V36" s="278"/>
      <c r="W36" s="278">
        <v>5</v>
      </c>
      <c r="X36" s="277">
        <v>0</v>
      </c>
      <c r="Y36" s="306">
        <f t="shared" si="3"/>
        <v>5</v>
      </c>
      <c r="Z36" s="160">
        <v>0</v>
      </c>
      <c r="AA36" s="160">
        <v>0</v>
      </c>
      <c r="AB36" s="160">
        <v>5</v>
      </c>
      <c r="AC36" s="516">
        <v>0</v>
      </c>
      <c r="AD36" s="516">
        <v>0</v>
      </c>
      <c r="AE36" s="504">
        <v>0</v>
      </c>
      <c r="AF36" s="158">
        <v>0</v>
      </c>
      <c r="AG36" s="158">
        <v>0</v>
      </c>
      <c r="AH36" s="158">
        <v>0</v>
      </c>
      <c r="AI36" s="219">
        <v>0</v>
      </c>
      <c r="AJ36" s="341">
        <v>0</v>
      </c>
      <c r="AK36" s="538"/>
      <c r="AL36" s="537"/>
      <c r="AM36" s="539"/>
      <c r="AN36" s="118"/>
      <c r="AO36" s="638"/>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row>
    <row r="40" spans="2:95" x14ac:dyDescent="0.35">
      <c r="R40">
        <f>SUM(R5:R36)</f>
        <v>4526</v>
      </c>
      <c r="S40">
        <f t="shared" ref="S40:AJ40" si="4">SUM(S5:S36)</f>
        <v>31</v>
      </c>
      <c r="T40">
        <f t="shared" si="4"/>
        <v>0</v>
      </c>
      <c r="U40">
        <f t="shared" si="4"/>
        <v>1184</v>
      </c>
      <c r="V40">
        <f t="shared" si="4"/>
        <v>0</v>
      </c>
      <c r="W40">
        <f t="shared" si="4"/>
        <v>3342</v>
      </c>
      <c r="X40">
        <f t="shared" si="4"/>
        <v>0</v>
      </c>
      <c r="Y40">
        <f t="shared" si="4"/>
        <v>4526</v>
      </c>
      <c r="Z40">
        <f t="shared" si="4"/>
        <v>0</v>
      </c>
      <c r="AA40">
        <f t="shared" si="4"/>
        <v>0</v>
      </c>
      <c r="AB40">
        <f t="shared" si="4"/>
        <v>110</v>
      </c>
      <c r="AC40">
        <f t="shared" si="4"/>
        <v>253</v>
      </c>
      <c r="AD40">
        <f t="shared" si="4"/>
        <v>377</v>
      </c>
      <c r="AE40">
        <f t="shared" si="4"/>
        <v>421</v>
      </c>
      <c r="AF40">
        <f t="shared" si="4"/>
        <v>348</v>
      </c>
      <c r="AG40">
        <f t="shared" si="4"/>
        <v>389</v>
      </c>
      <c r="AH40">
        <f t="shared" si="4"/>
        <v>295</v>
      </c>
      <c r="AI40">
        <f t="shared" si="4"/>
        <v>262</v>
      </c>
      <c r="AJ40">
        <f t="shared" si="4"/>
        <v>2071</v>
      </c>
    </row>
  </sheetData>
  <mergeCells count="17">
    <mergeCell ref="H22:H23"/>
    <mergeCell ref="H25:H26"/>
    <mergeCell ref="H29:H30"/>
    <mergeCell ref="H31:H32"/>
    <mergeCell ref="H33:H34"/>
    <mergeCell ref="H20:H21"/>
    <mergeCell ref="Z2:AG2"/>
    <mergeCell ref="AK2:AK4"/>
    <mergeCell ref="Z4:AB4"/>
    <mergeCell ref="AC4:AE4"/>
    <mergeCell ref="AF4:AI4"/>
    <mergeCell ref="H5:H6"/>
    <mergeCell ref="H7:H8"/>
    <mergeCell ref="H11:H12"/>
    <mergeCell ref="H13:H14"/>
    <mergeCell ref="H15:H16"/>
    <mergeCell ref="H18:H1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961D9-939B-4EFF-B103-DA382A30337F}">
  <dimension ref="B1:CQ62"/>
  <sheetViews>
    <sheetView workbookViewId="0">
      <pane xSplit="11910" ySplit="930" topLeftCell="S1" activePane="bottomRight"/>
      <selection pane="topRight" activeCell="R1" sqref="R1"/>
      <selection pane="bottomLeft" activeCell="A64" sqref="A64"/>
      <selection pane="bottomRight" activeCell="S62" sqref="S62"/>
    </sheetView>
  </sheetViews>
  <sheetFormatPr defaultRowHeight="14.5" x14ac:dyDescent="0.35"/>
  <cols>
    <col min="13" max="13" width="17.7265625" bestFit="1" customWidth="1"/>
  </cols>
  <sheetData>
    <row r="1" spans="2:95" s="112" customFormat="1" ht="15.75" customHeight="1" x14ac:dyDescent="0.35">
      <c r="B1" s="122"/>
      <c r="C1" s="123"/>
      <c r="D1" s="124"/>
      <c r="E1" s="124"/>
      <c r="F1" s="124"/>
      <c r="G1" s="124"/>
      <c r="H1" s="125"/>
      <c r="I1" s="125"/>
      <c r="J1" s="125"/>
      <c r="K1" s="125"/>
      <c r="L1" s="125"/>
      <c r="M1" s="125"/>
      <c r="N1" s="126" t="s">
        <v>38</v>
      </c>
      <c r="O1" s="127" t="s">
        <v>39</v>
      </c>
      <c r="P1" s="295" t="s">
        <v>39</v>
      </c>
      <c r="Q1" s="128"/>
      <c r="R1" s="128"/>
      <c r="S1" s="262"/>
      <c r="T1" s="128"/>
      <c r="U1" s="127"/>
      <c r="V1" s="129"/>
      <c r="W1" s="130"/>
      <c r="X1" s="130"/>
      <c r="Y1" s="131"/>
      <c r="Z1" s="1992" t="s">
        <v>40</v>
      </c>
      <c r="AA1" s="1993"/>
      <c r="AB1" s="1993"/>
      <c r="AC1" s="1993"/>
      <c r="AD1" s="1993"/>
      <c r="AE1" s="1993"/>
      <c r="AF1" s="1993"/>
      <c r="AG1" s="1993"/>
      <c r="AH1" s="132"/>
      <c r="AI1" s="132"/>
      <c r="AJ1" s="133"/>
      <c r="AK1" s="134"/>
      <c r="AL1" s="469"/>
      <c r="AM1" s="469"/>
      <c r="AN1" s="469"/>
      <c r="AO1" s="2022"/>
      <c r="AP1" s="469"/>
    </row>
    <row r="2" spans="2:95" s="112" customFormat="1" ht="15.5" x14ac:dyDescent="0.35">
      <c r="B2" s="121"/>
      <c r="C2" s="120"/>
      <c r="D2" s="135" t="s">
        <v>41</v>
      </c>
      <c r="E2" s="135" t="s">
        <v>42</v>
      </c>
      <c r="F2" s="136"/>
      <c r="G2" s="136"/>
      <c r="H2" s="137"/>
      <c r="I2" s="137"/>
      <c r="J2" s="137"/>
      <c r="K2" s="137"/>
      <c r="L2" s="137"/>
      <c r="M2" s="137"/>
      <c r="N2" s="135" t="s">
        <v>43</v>
      </c>
      <c r="O2" s="138" t="s">
        <v>43</v>
      </c>
      <c r="P2" s="296" t="s">
        <v>43</v>
      </c>
      <c r="Q2" s="138" t="s">
        <v>44</v>
      </c>
      <c r="R2" s="138" t="s">
        <v>45</v>
      </c>
      <c r="S2" s="263"/>
      <c r="T2" s="138"/>
      <c r="U2" s="138" t="s">
        <v>46</v>
      </c>
      <c r="V2" s="139" t="s">
        <v>46</v>
      </c>
      <c r="W2" s="139" t="s">
        <v>47</v>
      </c>
      <c r="X2" s="139" t="s">
        <v>48</v>
      </c>
      <c r="Y2" s="140" t="s">
        <v>49</v>
      </c>
      <c r="Z2" s="141" t="s">
        <v>1471</v>
      </c>
      <c r="AA2" s="142" t="s">
        <v>16</v>
      </c>
      <c r="AB2" s="142" t="s">
        <v>17</v>
      </c>
      <c r="AC2" s="143" t="s">
        <v>18</v>
      </c>
      <c r="AD2" s="143" t="s">
        <v>19</v>
      </c>
      <c r="AE2" s="143" t="s">
        <v>20</v>
      </c>
      <c r="AF2" s="143" t="s">
        <v>21</v>
      </c>
      <c r="AG2" s="144" t="s">
        <v>22</v>
      </c>
      <c r="AH2" s="145" t="s">
        <v>23</v>
      </c>
      <c r="AI2" s="145" t="s">
        <v>24</v>
      </c>
      <c r="AJ2" s="146" t="s">
        <v>1472</v>
      </c>
      <c r="AK2" s="115"/>
      <c r="AL2" s="470"/>
      <c r="AM2" s="470"/>
      <c r="AN2" s="470"/>
      <c r="AO2" s="2022"/>
      <c r="AP2" s="470"/>
    </row>
    <row r="3" spans="2:95" s="112" customFormat="1" ht="16" thickBot="1" x14ac:dyDescent="0.4">
      <c r="D3" s="147" t="s">
        <v>51</v>
      </c>
      <c r="E3" s="147" t="s">
        <v>51</v>
      </c>
      <c r="F3" s="147" t="s">
        <v>52</v>
      </c>
      <c r="G3" s="147" t="s">
        <v>53</v>
      </c>
      <c r="H3" s="147" t="s">
        <v>54</v>
      </c>
      <c r="I3" s="147" t="s">
        <v>55</v>
      </c>
      <c r="J3" s="147" t="s">
        <v>56</v>
      </c>
      <c r="K3" s="147" t="s">
        <v>57</v>
      </c>
      <c r="L3" s="147" t="s">
        <v>58</v>
      </c>
      <c r="M3" s="147" t="s">
        <v>59</v>
      </c>
      <c r="N3" s="147" t="s">
        <v>60</v>
      </c>
      <c r="O3" s="148" t="s">
        <v>51</v>
      </c>
      <c r="P3" s="297" t="s">
        <v>61</v>
      </c>
      <c r="Q3" s="148" t="s">
        <v>62</v>
      </c>
      <c r="R3" s="148" t="s">
        <v>63</v>
      </c>
      <c r="S3" s="264" t="s">
        <v>64</v>
      </c>
      <c r="T3" s="148" t="s">
        <v>65</v>
      </c>
      <c r="U3" s="148" t="s">
        <v>14</v>
      </c>
      <c r="V3" s="149" t="s">
        <v>66</v>
      </c>
      <c r="W3" s="149" t="s">
        <v>67</v>
      </c>
      <c r="X3" s="149" t="s">
        <v>1473</v>
      </c>
      <c r="Y3" s="150" t="s">
        <v>1474</v>
      </c>
      <c r="Z3" s="151"/>
      <c r="AA3" s="152"/>
      <c r="AB3" s="152"/>
      <c r="AC3" s="152"/>
      <c r="AD3" s="152"/>
      <c r="AE3" s="216"/>
      <c r="AF3" s="152"/>
      <c r="AG3" s="152"/>
      <c r="AH3" s="152"/>
      <c r="AI3" s="153"/>
      <c r="AJ3" s="154"/>
      <c r="AK3" s="115"/>
      <c r="AL3" s="470"/>
      <c r="AM3" s="470"/>
      <c r="AN3" s="470"/>
      <c r="AO3" s="2022"/>
      <c r="AP3" s="470"/>
    </row>
    <row r="6" spans="2:95" s="165" customFormat="1" ht="30" customHeight="1" x14ac:dyDescent="0.35">
      <c r="C6" s="166"/>
      <c r="D6" s="362" t="s">
        <v>1213</v>
      </c>
      <c r="E6" s="362" t="s">
        <v>1214</v>
      </c>
      <c r="F6" s="363" t="s">
        <v>1215</v>
      </c>
      <c r="G6" s="274" t="s">
        <v>1216</v>
      </c>
      <c r="H6" s="359">
        <v>0.42</v>
      </c>
      <c r="I6" s="304" t="s">
        <v>73</v>
      </c>
      <c r="J6" s="276"/>
      <c r="K6" s="277" t="s">
        <v>42</v>
      </c>
      <c r="L6" s="277">
        <v>242</v>
      </c>
      <c r="M6" s="277" t="s">
        <v>156</v>
      </c>
      <c r="N6" s="277" t="s">
        <v>114</v>
      </c>
      <c r="O6" s="277" t="s">
        <v>1298</v>
      </c>
      <c r="P6" s="281">
        <v>44470</v>
      </c>
      <c r="Q6" s="276" t="s">
        <v>142</v>
      </c>
      <c r="R6" s="306">
        <v>7</v>
      </c>
      <c r="S6" s="361">
        <v>7</v>
      </c>
      <c r="T6" s="306"/>
      <c r="U6" s="306">
        <v>0</v>
      </c>
      <c r="V6" s="306"/>
      <c r="W6" s="306">
        <v>7</v>
      </c>
      <c r="X6" s="277">
        <v>4</v>
      </c>
      <c r="Y6" s="306">
        <v>3</v>
      </c>
      <c r="Z6" s="156">
        <v>3</v>
      </c>
      <c r="AA6" s="156">
        <v>0</v>
      </c>
      <c r="AB6" s="156">
        <v>0</v>
      </c>
      <c r="AC6" s="308">
        <v>0</v>
      </c>
      <c r="AD6" s="308">
        <v>0</v>
      </c>
      <c r="AE6" s="309">
        <v>0</v>
      </c>
      <c r="AF6" s="308">
        <v>0</v>
      </c>
      <c r="AG6" s="158">
        <v>0</v>
      </c>
      <c r="AH6" s="158">
        <v>0</v>
      </c>
      <c r="AI6" s="219">
        <v>0</v>
      </c>
      <c r="AJ6" s="341">
        <v>0</v>
      </c>
      <c r="AK6" s="436">
        <v>3</v>
      </c>
      <c r="AL6" s="472"/>
      <c r="AM6" s="471"/>
      <c r="AN6" s="112"/>
      <c r="AO6" s="235"/>
      <c r="AP6" s="112"/>
      <c r="AQ6" s="112"/>
      <c r="AR6" s="112"/>
      <c r="AS6" s="112"/>
      <c r="AT6" s="112"/>
      <c r="AU6" s="112"/>
      <c r="AV6" s="112"/>
      <c r="AW6" s="112"/>
      <c r="AX6" s="112"/>
      <c r="AY6" s="112"/>
      <c r="AZ6" s="112"/>
      <c r="BA6" s="112"/>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row>
    <row r="7" spans="2:95" s="165" customFormat="1" ht="58.5" customHeight="1" x14ac:dyDescent="0.35">
      <c r="B7" s="167"/>
      <c r="C7" s="167"/>
      <c r="D7" s="271" t="s">
        <v>164</v>
      </c>
      <c r="E7" s="272" t="s">
        <v>165</v>
      </c>
      <c r="F7" s="273" t="s">
        <v>166</v>
      </c>
      <c r="G7" s="274" t="s">
        <v>167</v>
      </c>
      <c r="H7" s="275">
        <v>13.3</v>
      </c>
      <c r="I7" s="278"/>
      <c r="J7" s="304" t="s">
        <v>73</v>
      </c>
      <c r="K7" s="277" t="s">
        <v>86</v>
      </c>
      <c r="L7" s="277">
        <v>252</v>
      </c>
      <c r="M7" s="277" t="s">
        <v>168</v>
      </c>
      <c r="N7" s="278" t="s">
        <v>87</v>
      </c>
      <c r="O7" s="279" t="s">
        <v>169</v>
      </c>
      <c r="P7" s="285" t="s">
        <v>170</v>
      </c>
      <c r="Q7" s="278" t="s">
        <v>142</v>
      </c>
      <c r="R7" s="278">
        <v>184</v>
      </c>
      <c r="S7" s="274"/>
      <c r="T7" s="278"/>
      <c r="U7" s="278">
        <v>0</v>
      </c>
      <c r="V7" s="278"/>
      <c r="W7" s="278">
        <v>184</v>
      </c>
      <c r="X7" s="277">
        <v>0</v>
      </c>
      <c r="Y7" s="306">
        <v>184</v>
      </c>
      <c r="Z7" s="160">
        <v>24</v>
      </c>
      <c r="AA7" s="160">
        <v>24</v>
      </c>
      <c r="AB7" s="160">
        <v>24</v>
      </c>
      <c r="AC7" s="313">
        <v>24</v>
      </c>
      <c r="AD7" s="313">
        <v>24</v>
      </c>
      <c r="AE7" s="309">
        <v>24</v>
      </c>
      <c r="AF7" s="308">
        <v>24</v>
      </c>
      <c r="AG7" s="158">
        <v>16</v>
      </c>
      <c r="AH7" s="158">
        <v>0</v>
      </c>
      <c r="AI7" s="219">
        <v>0</v>
      </c>
      <c r="AJ7" s="341">
        <v>0</v>
      </c>
      <c r="AK7" s="436">
        <v>184</v>
      </c>
      <c r="AL7" s="472"/>
      <c r="AM7" s="471"/>
      <c r="AN7" s="466"/>
      <c r="AO7" s="235"/>
      <c r="AP7" s="466"/>
      <c r="AQ7" s="112"/>
      <c r="AR7" s="112"/>
      <c r="AS7" s="112"/>
      <c r="AT7" s="112"/>
      <c r="AU7" s="112"/>
      <c r="AV7" s="112"/>
      <c r="AW7" s="112"/>
      <c r="AX7" s="112"/>
      <c r="AY7" s="112"/>
      <c r="AZ7" s="112"/>
      <c r="BA7" s="112"/>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row>
    <row r="8" spans="2:95" s="114" customFormat="1" ht="30.75" customHeight="1" x14ac:dyDescent="0.35">
      <c r="C8" s="116"/>
      <c r="D8" s="365">
        <v>123</v>
      </c>
      <c r="E8" s="362" t="s">
        <v>1217</v>
      </c>
      <c r="F8" s="363" t="s">
        <v>1218</v>
      </c>
      <c r="G8" s="274" t="s">
        <v>1219</v>
      </c>
      <c r="H8" s="359">
        <v>1</v>
      </c>
      <c r="I8" s="276"/>
      <c r="J8" s="304" t="s">
        <v>73</v>
      </c>
      <c r="K8" s="277" t="s">
        <v>42</v>
      </c>
      <c r="L8" s="277">
        <v>252</v>
      </c>
      <c r="M8" s="277" t="s">
        <v>168</v>
      </c>
      <c r="N8" s="277"/>
      <c r="O8" s="279" t="s">
        <v>1314</v>
      </c>
      <c r="P8" s="282" t="s">
        <v>1315</v>
      </c>
      <c r="Q8" s="360" t="s">
        <v>142</v>
      </c>
      <c r="R8" s="306">
        <v>27</v>
      </c>
      <c r="S8" s="361"/>
      <c r="T8" s="306"/>
      <c r="U8" s="306">
        <v>27</v>
      </c>
      <c r="V8" s="306" t="s">
        <v>392</v>
      </c>
      <c r="W8" s="306">
        <v>0</v>
      </c>
      <c r="X8" s="277">
        <v>0</v>
      </c>
      <c r="Y8" s="306">
        <f>R8-X8</f>
        <v>27</v>
      </c>
      <c r="Z8" s="234">
        <v>27</v>
      </c>
      <c r="AA8" s="234">
        <v>0</v>
      </c>
      <c r="AB8" s="234">
        <v>0</v>
      </c>
      <c r="AC8" s="310">
        <v>0</v>
      </c>
      <c r="AD8" s="310">
        <v>0</v>
      </c>
      <c r="AE8" s="311">
        <v>0</v>
      </c>
      <c r="AF8" s="310">
        <v>0</v>
      </c>
      <c r="AG8" s="228">
        <v>0</v>
      </c>
      <c r="AH8" s="228">
        <v>0</v>
      </c>
      <c r="AI8" s="229">
        <v>0</v>
      </c>
      <c r="AJ8" s="344">
        <v>0</v>
      </c>
      <c r="AK8" s="436">
        <f t="shared" ref="AK8" si="0">SUM(Z8:AJ8)</f>
        <v>27</v>
      </c>
      <c r="AL8" s="472"/>
      <c r="AM8" s="471"/>
      <c r="AN8" s="112"/>
      <c r="AO8" s="235"/>
      <c r="AP8" s="112"/>
      <c r="AQ8" s="112"/>
      <c r="AR8" s="112"/>
      <c r="AS8" s="112"/>
      <c r="AT8" s="112"/>
      <c r="AU8" s="112"/>
      <c r="AV8" s="112"/>
      <c r="AW8" s="112"/>
      <c r="AX8" s="112"/>
      <c r="AY8" s="112"/>
      <c r="AZ8" s="112"/>
      <c r="BA8" s="112"/>
    </row>
    <row r="9" spans="2:95" s="114" customFormat="1" ht="30.75" customHeight="1" x14ac:dyDescent="0.35">
      <c r="D9" s="366" t="s">
        <v>1319</v>
      </c>
      <c r="E9" s="302" t="s">
        <v>220</v>
      </c>
      <c r="F9" s="274" t="s">
        <v>1475</v>
      </c>
      <c r="G9" s="274" t="s">
        <v>228</v>
      </c>
      <c r="H9" s="1938">
        <v>69.099999999999994</v>
      </c>
      <c r="I9" s="367" t="s">
        <v>73</v>
      </c>
      <c r="J9" s="304"/>
      <c r="K9" s="277" t="s">
        <v>86</v>
      </c>
      <c r="L9" s="277">
        <v>313</v>
      </c>
      <c r="M9" s="279" t="s">
        <v>276</v>
      </c>
      <c r="N9" s="278" t="s">
        <v>87</v>
      </c>
      <c r="O9" s="279" t="s">
        <v>1321</v>
      </c>
      <c r="P9" s="286" t="s">
        <v>237</v>
      </c>
      <c r="Q9" s="278" t="s">
        <v>142</v>
      </c>
      <c r="R9" s="278">
        <v>748</v>
      </c>
      <c r="S9" s="274"/>
      <c r="T9" s="278"/>
      <c r="U9" s="278">
        <v>0</v>
      </c>
      <c r="V9" s="278"/>
      <c r="W9" s="278">
        <v>748</v>
      </c>
      <c r="X9" s="277">
        <v>0</v>
      </c>
      <c r="Y9" s="306">
        <f>R9-X9</f>
        <v>748</v>
      </c>
      <c r="Z9" s="160">
        <v>0</v>
      </c>
      <c r="AA9" s="160">
        <v>64</v>
      </c>
      <c r="AB9" s="160">
        <v>70</v>
      </c>
      <c r="AC9" s="313">
        <v>70</v>
      </c>
      <c r="AD9" s="313">
        <v>70</v>
      </c>
      <c r="AE9" s="309">
        <v>70</v>
      </c>
      <c r="AF9" s="313">
        <v>70</v>
      </c>
      <c r="AG9" s="161">
        <v>70</v>
      </c>
      <c r="AH9" s="158">
        <v>70</v>
      </c>
      <c r="AI9" s="219">
        <v>70</v>
      </c>
      <c r="AJ9" s="341">
        <v>124</v>
      </c>
      <c r="AK9" s="436">
        <f>SUM(Z9:AJ9)</f>
        <v>748</v>
      </c>
      <c r="AL9" s="472"/>
      <c r="AM9" s="471"/>
      <c r="AN9" s="466"/>
      <c r="AO9" s="473"/>
      <c r="AP9" s="466"/>
      <c r="AQ9" s="112"/>
      <c r="AR9" s="112"/>
      <c r="AS9" s="112"/>
      <c r="AT9" s="112"/>
      <c r="AU9" s="112"/>
      <c r="AV9" s="112"/>
      <c r="AW9" s="112"/>
      <c r="AX9" s="112"/>
      <c r="AY9" s="112"/>
      <c r="AZ9" s="112"/>
      <c r="BA9" s="112"/>
    </row>
    <row r="10" spans="2:95" s="114" customFormat="1" ht="30.75" customHeight="1" x14ac:dyDescent="0.35">
      <c r="D10" s="366" t="s">
        <v>1324</v>
      </c>
      <c r="E10" s="302" t="s">
        <v>220</v>
      </c>
      <c r="F10" s="274" t="s">
        <v>1475</v>
      </c>
      <c r="G10" s="274" t="s">
        <v>228</v>
      </c>
      <c r="H10" s="1939"/>
      <c r="I10" s="367" t="s">
        <v>73</v>
      </c>
      <c r="J10" s="304"/>
      <c r="K10" s="277" t="s">
        <v>86</v>
      </c>
      <c r="L10" s="277">
        <v>313</v>
      </c>
      <c r="M10" s="279" t="s">
        <v>276</v>
      </c>
      <c r="N10" s="278" t="s">
        <v>87</v>
      </c>
      <c r="O10" s="279" t="s">
        <v>1321</v>
      </c>
      <c r="P10" s="286" t="s">
        <v>237</v>
      </c>
      <c r="Q10" s="278" t="s">
        <v>142</v>
      </c>
      <c r="R10" s="278">
        <v>250</v>
      </c>
      <c r="S10" s="274"/>
      <c r="T10" s="278"/>
      <c r="U10" s="278">
        <v>250</v>
      </c>
      <c r="V10" s="278"/>
      <c r="W10" s="278">
        <v>0</v>
      </c>
      <c r="X10" s="277">
        <v>0</v>
      </c>
      <c r="Y10" s="306">
        <f>R10-X10</f>
        <v>250</v>
      </c>
      <c r="Z10" s="225">
        <v>0</v>
      </c>
      <c r="AA10" s="225">
        <v>97</v>
      </c>
      <c r="AB10" s="225">
        <v>0</v>
      </c>
      <c r="AC10" s="312">
        <v>104</v>
      </c>
      <c r="AD10" s="312">
        <v>0</v>
      </c>
      <c r="AE10" s="311">
        <v>0</v>
      </c>
      <c r="AF10" s="312">
        <v>49</v>
      </c>
      <c r="AG10" s="227">
        <v>0</v>
      </c>
      <c r="AH10" s="228">
        <v>0</v>
      </c>
      <c r="AI10" s="229">
        <v>0</v>
      </c>
      <c r="AJ10" s="344">
        <v>0</v>
      </c>
      <c r="AK10" s="436">
        <f>SUM(Z10:AJ10)</f>
        <v>250</v>
      </c>
      <c r="AL10" s="474"/>
      <c r="AM10" s="471"/>
      <c r="AN10" s="112"/>
      <c r="AO10" s="235"/>
      <c r="AP10" s="112"/>
      <c r="AQ10" s="112"/>
      <c r="AR10" s="112"/>
      <c r="AS10" s="112"/>
      <c r="AT10" s="112"/>
      <c r="AU10" s="112"/>
      <c r="AV10" s="112"/>
      <c r="AW10" s="112"/>
      <c r="AX10" s="112"/>
      <c r="AY10" s="112"/>
      <c r="AZ10" s="112"/>
      <c r="BA10" s="112"/>
    </row>
    <row r="11" spans="2:95" s="114" customFormat="1" ht="30.75" customHeight="1" x14ac:dyDescent="0.35">
      <c r="B11" s="168"/>
      <c r="C11" s="168"/>
      <c r="D11" s="302" t="s">
        <v>281</v>
      </c>
      <c r="E11" s="302" t="s">
        <v>282</v>
      </c>
      <c r="F11" s="274" t="s">
        <v>283</v>
      </c>
      <c r="G11" s="274" t="s">
        <v>284</v>
      </c>
      <c r="H11"/>
      <c r="I11" s="278"/>
      <c r="J11" s="304" t="s">
        <v>73</v>
      </c>
      <c r="K11" s="277" t="s">
        <v>86</v>
      </c>
      <c r="L11" s="277">
        <v>286</v>
      </c>
      <c r="M11" s="277" t="s">
        <v>285</v>
      </c>
      <c r="N11" s="278" t="s">
        <v>114</v>
      </c>
      <c r="O11" s="277" t="s">
        <v>286</v>
      </c>
      <c r="P11" s="285">
        <v>44314</v>
      </c>
      <c r="Q11" s="278" t="s">
        <v>142</v>
      </c>
      <c r="R11" s="278">
        <v>184</v>
      </c>
      <c r="S11" s="274">
        <v>184</v>
      </c>
      <c r="T11" s="278">
        <v>0</v>
      </c>
      <c r="U11" s="278">
        <v>0</v>
      </c>
      <c r="V11" s="278"/>
      <c r="W11" s="278">
        <v>184</v>
      </c>
      <c r="X11" s="277">
        <v>18</v>
      </c>
      <c r="Y11" s="306">
        <f t="shared" ref="Y11:Y19" si="1">R11-X11</f>
        <v>166</v>
      </c>
      <c r="Z11" s="160">
        <v>39</v>
      </c>
      <c r="AA11" s="160">
        <v>30</v>
      </c>
      <c r="AB11" s="160">
        <v>33</v>
      </c>
      <c r="AC11" s="313">
        <v>33</v>
      </c>
      <c r="AD11" s="313">
        <v>31</v>
      </c>
      <c r="AE11" s="309">
        <v>0</v>
      </c>
      <c r="AF11" s="313">
        <v>0</v>
      </c>
      <c r="AG11" s="161">
        <v>0</v>
      </c>
      <c r="AH11" s="158">
        <v>0</v>
      </c>
      <c r="AI11" s="219">
        <v>0</v>
      </c>
      <c r="AJ11" s="342">
        <v>0</v>
      </c>
      <c r="AK11" s="220">
        <f t="shared" ref="AK11:AK18" si="2">SUM(Z11:AJ11)</f>
        <v>166</v>
      </c>
      <c r="AL11" s="465"/>
      <c r="AM11" s="471"/>
      <c r="AN11" s="112"/>
      <c r="AO11" s="235"/>
      <c r="AP11" s="112"/>
      <c r="AQ11" s="112"/>
      <c r="AR11" s="112"/>
      <c r="AS11" s="112"/>
      <c r="AT11" s="112"/>
      <c r="AU11" s="112"/>
      <c r="AV11" s="112"/>
      <c r="AW11" s="112"/>
      <c r="AX11" s="112"/>
      <c r="AY11" s="112"/>
      <c r="AZ11" s="112"/>
      <c r="BA11" s="112"/>
    </row>
    <row r="12" spans="2:95" s="114" customFormat="1" ht="30.75" customHeight="1" x14ac:dyDescent="0.35">
      <c r="B12" s="168"/>
      <c r="C12" s="168"/>
      <c r="D12" s="302" t="s">
        <v>292</v>
      </c>
      <c r="E12" s="302" t="s">
        <v>293</v>
      </c>
      <c r="F12" s="274" t="s">
        <v>283</v>
      </c>
      <c r="G12" s="274" t="s">
        <v>294</v>
      </c>
      <c r="H12" s="1938">
        <v>21</v>
      </c>
      <c r="I12" s="278"/>
      <c r="J12" s="304" t="s">
        <v>73</v>
      </c>
      <c r="K12" s="277" t="s">
        <v>86</v>
      </c>
      <c r="L12" s="277">
        <v>286</v>
      </c>
      <c r="M12" s="277" t="s">
        <v>285</v>
      </c>
      <c r="N12" s="278" t="s">
        <v>114</v>
      </c>
      <c r="O12" s="277" t="s">
        <v>295</v>
      </c>
      <c r="P12" s="285">
        <v>44329</v>
      </c>
      <c r="Q12" s="278" t="s">
        <v>142</v>
      </c>
      <c r="R12" s="278">
        <v>190</v>
      </c>
      <c r="S12" s="274">
        <v>190</v>
      </c>
      <c r="T12" s="278">
        <v>0</v>
      </c>
      <c r="U12" s="278">
        <v>0</v>
      </c>
      <c r="V12" s="278"/>
      <c r="W12" s="278">
        <v>190</v>
      </c>
      <c r="X12" s="277">
        <v>26</v>
      </c>
      <c r="Y12" s="306">
        <f t="shared" si="1"/>
        <v>164</v>
      </c>
      <c r="Z12" s="160">
        <v>60</v>
      </c>
      <c r="AA12" s="160">
        <v>60</v>
      </c>
      <c r="AB12" s="160">
        <v>44</v>
      </c>
      <c r="AC12" s="313">
        <v>0</v>
      </c>
      <c r="AD12" s="313">
        <v>0</v>
      </c>
      <c r="AE12" s="309">
        <v>0</v>
      </c>
      <c r="AF12" s="313">
        <v>0</v>
      </c>
      <c r="AG12" s="161">
        <v>0</v>
      </c>
      <c r="AH12" s="158">
        <v>0</v>
      </c>
      <c r="AI12" s="219">
        <v>0</v>
      </c>
      <c r="AJ12" s="341">
        <v>0</v>
      </c>
      <c r="AK12" s="220">
        <f t="shared" si="2"/>
        <v>164</v>
      </c>
      <c r="AL12" s="465"/>
      <c r="AM12" s="471"/>
      <c r="AN12" s="112"/>
      <c r="AO12" s="235"/>
      <c r="AP12" s="112"/>
      <c r="AQ12" s="112"/>
      <c r="AR12" s="112"/>
      <c r="AS12" s="112"/>
      <c r="AT12" s="112"/>
      <c r="AU12" s="112"/>
      <c r="AV12" s="112"/>
      <c r="AW12" s="112"/>
      <c r="AX12" s="112"/>
      <c r="AY12" s="112"/>
      <c r="AZ12" s="112"/>
      <c r="BA12" s="112"/>
    </row>
    <row r="13" spans="2:95" s="114" customFormat="1" ht="30" customHeight="1" x14ac:dyDescent="0.35">
      <c r="B13" s="168"/>
      <c r="C13" s="168"/>
      <c r="D13" s="302" t="s">
        <v>296</v>
      </c>
      <c r="E13" s="302" t="s">
        <v>1220</v>
      </c>
      <c r="F13" s="274" t="s">
        <v>283</v>
      </c>
      <c r="G13" s="274" t="s">
        <v>294</v>
      </c>
      <c r="H13" s="1939"/>
      <c r="I13" s="278"/>
      <c r="J13" s="304" t="s">
        <v>73</v>
      </c>
      <c r="K13" s="277" t="s">
        <v>86</v>
      </c>
      <c r="L13" s="277">
        <v>286</v>
      </c>
      <c r="M13" s="277" t="s">
        <v>285</v>
      </c>
      <c r="N13" s="278" t="s">
        <v>114</v>
      </c>
      <c r="O13" s="277" t="s">
        <v>295</v>
      </c>
      <c r="P13" s="285">
        <v>44329</v>
      </c>
      <c r="Q13" s="278" t="s">
        <v>142</v>
      </c>
      <c r="R13" s="278">
        <v>63</v>
      </c>
      <c r="S13" s="274">
        <v>47</v>
      </c>
      <c r="T13" s="278">
        <v>16</v>
      </c>
      <c r="U13" s="278">
        <v>63</v>
      </c>
      <c r="V13" s="278"/>
      <c r="W13" s="278">
        <v>0</v>
      </c>
      <c r="X13" s="277">
        <v>0</v>
      </c>
      <c r="Y13" s="306">
        <f t="shared" si="1"/>
        <v>63</v>
      </c>
      <c r="Z13" s="221">
        <v>63</v>
      </c>
      <c r="AA13" s="221">
        <v>0</v>
      </c>
      <c r="AB13" s="221">
        <v>0</v>
      </c>
      <c r="AC13" s="314">
        <v>0</v>
      </c>
      <c r="AD13" s="314">
        <v>0</v>
      </c>
      <c r="AE13" s="315">
        <v>0</v>
      </c>
      <c r="AF13" s="314">
        <v>0</v>
      </c>
      <c r="AG13" s="222">
        <v>0</v>
      </c>
      <c r="AH13" s="223">
        <v>0</v>
      </c>
      <c r="AI13" s="224">
        <v>0</v>
      </c>
      <c r="AJ13" s="347">
        <v>0</v>
      </c>
      <c r="AK13" s="220">
        <f t="shared" si="2"/>
        <v>63</v>
      </c>
      <c r="AL13" s="465"/>
      <c r="AM13" s="471"/>
      <c r="AN13" s="112"/>
      <c r="AO13" s="235"/>
      <c r="AP13" s="112"/>
      <c r="AQ13" s="112"/>
      <c r="AR13" s="112"/>
      <c r="AS13" s="112"/>
      <c r="AT13" s="112"/>
      <c r="AU13" s="112"/>
      <c r="AV13" s="112"/>
      <c r="AW13" s="112"/>
      <c r="AX13" s="112"/>
      <c r="AY13" s="112"/>
      <c r="AZ13" s="112"/>
      <c r="BA13" s="112"/>
    </row>
    <row r="14" spans="2:95" s="165" customFormat="1" ht="62" x14ac:dyDescent="0.35">
      <c r="B14" s="169"/>
      <c r="C14" s="169"/>
      <c r="D14" s="302" t="s">
        <v>1221</v>
      </c>
      <c r="E14" s="302" t="s">
        <v>310</v>
      </c>
      <c r="F14" s="303" t="s">
        <v>1222</v>
      </c>
      <c r="G14" s="274" t="s">
        <v>222</v>
      </c>
      <c r="H14" s="275">
        <v>3.96</v>
      </c>
      <c r="I14" s="278"/>
      <c r="J14" s="304" t="s">
        <v>73</v>
      </c>
      <c r="K14" s="277" t="s">
        <v>86</v>
      </c>
      <c r="L14" s="277">
        <v>287</v>
      </c>
      <c r="M14" s="277" t="s">
        <v>313</v>
      </c>
      <c r="N14" s="278" t="s">
        <v>301</v>
      </c>
      <c r="O14" s="279" t="s">
        <v>1358</v>
      </c>
      <c r="P14" s="285" t="s">
        <v>1359</v>
      </c>
      <c r="Q14" s="278" t="s">
        <v>142</v>
      </c>
      <c r="R14" s="305">
        <v>88</v>
      </c>
      <c r="S14" s="274">
        <v>88</v>
      </c>
      <c r="T14" s="278">
        <v>0</v>
      </c>
      <c r="U14" s="278">
        <v>0</v>
      </c>
      <c r="V14" s="278"/>
      <c r="W14" s="278">
        <v>88</v>
      </c>
      <c r="X14" s="277">
        <v>70</v>
      </c>
      <c r="Y14" s="306">
        <f t="shared" si="1"/>
        <v>18</v>
      </c>
      <c r="Z14" s="160">
        <v>18</v>
      </c>
      <c r="AA14" s="160">
        <v>0</v>
      </c>
      <c r="AB14" s="160">
        <v>0</v>
      </c>
      <c r="AC14" s="313">
        <v>0</v>
      </c>
      <c r="AD14" s="313">
        <v>0</v>
      </c>
      <c r="AE14" s="309">
        <v>0</v>
      </c>
      <c r="AF14" s="313">
        <v>0</v>
      </c>
      <c r="AG14" s="161">
        <v>0</v>
      </c>
      <c r="AH14" s="158">
        <v>0</v>
      </c>
      <c r="AI14" s="219">
        <v>0</v>
      </c>
      <c r="AJ14" s="341">
        <v>0</v>
      </c>
      <c r="AK14" s="220">
        <f t="shared" si="2"/>
        <v>18</v>
      </c>
      <c r="AL14" s="465"/>
      <c r="AM14" s="471"/>
      <c r="AN14" s="466"/>
      <c r="AO14" s="473"/>
      <c r="AP14" s="466"/>
      <c r="AQ14" s="112"/>
      <c r="AR14" s="112"/>
      <c r="AS14" s="112"/>
      <c r="AT14" s="112"/>
      <c r="AU14" s="112"/>
      <c r="AV14" s="112"/>
      <c r="AW14" s="112"/>
      <c r="AX14" s="112"/>
      <c r="AY14" s="112"/>
      <c r="AZ14" s="112"/>
      <c r="BA14" s="112"/>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row>
    <row r="15" spans="2:95" s="165" customFormat="1" ht="30" customHeight="1" x14ac:dyDescent="0.35">
      <c r="B15" s="169"/>
      <c r="C15" s="169"/>
      <c r="D15" s="302" t="s">
        <v>309</v>
      </c>
      <c r="E15" s="302" t="s">
        <v>310</v>
      </c>
      <c r="F15" s="303" t="s">
        <v>311</v>
      </c>
      <c r="G15" s="274" t="s">
        <v>312</v>
      </c>
      <c r="H15" s="275">
        <v>1.5</v>
      </c>
      <c r="I15" s="278"/>
      <c r="J15" s="304" t="s">
        <v>73</v>
      </c>
      <c r="K15" s="277" t="s">
        <v>86</v>
      </c>
      <c r="L15" s="277">
        <v>287</v>
      </c>
      <c r="M15" s="277" t="s">
        <v>313</v>
      </c>
      <c r="N15" s="278" t="s">
        <v>301</v>
      </c>
      <c r="O15" s="279" t="s">
        <v>314</v>
      </c>
      <c r="P15" s="285" t="s">
        <v>315</v>
      </c>
      <c r="Q15" s="278" t="s">
        <v>142</v>
      </c>
      <c r="R15" s="305">
        <v>18</v>
      </c>
      <c r="S15" s="274">
        <v>18</v>
      </c>
      <c r="T15" s="278"/>
      <c r="U15" s="278">
        <v>0</v>
      </c>
      <c r="V15" s="278"/>
      <c r="W15" s="278">
        <v>18</v>
      </c>
      <c r="X15" s="277">
        <v>3</v>
      </c>
      <c r="Y15" s="306">
        <f t="shared" si="1"/>
        <v>15</v>
      </c>
      <c r="Z15" s="160">
        <v>5</v>
      </c>
      <c r="AA15" s="160">
        <v>5</v>
      </c>
      <c r="AB15" s="160">
        <v>5</v>
      </c>
      <c r="AC15" s="313">
        <v>0</v>
      </c>
      <c r="AD15" s="313">
        <v>0</v>
      </c>
      <c r="AE15" s="309">
        <v>0</v>
      </c>
      <c r="AF15" s="313">
        <v>0</v>
      </c>
      <c r="AG15" s="161">
        <v>0</v>
      </c>
      <c r="AH15" s="158">
        <v>0</v>
      </c>
      <c r="AI15" s="219">
        <v>0</v>
      </c>
      <c r="AJ15" s="341">
        <v>0</v>
      </c>
      <c r="AK15" s="220">
        <f t="shared" si="2"/>
        <v>15</v>
      </c>
      <c r="AL15" s="465"/>
      <c r="AM15" s="471"/>
      <c r="AN15" s="112"/>
      <c r="AO15" s="235"/>
      <c r="AP15" s="112"/>
      <c r="AQ15" s="112"/>
      <c r="AR15" s="112"/>
      <c r="AS15" s="112"/>
      <c r="AT15" s="112"/>
      <c r="AU15" s="112"/>
      <c r="AV15" s="112"/>
      <c r="AW15" s="112"/>
      <c r="AX15" s="112"/>
      <c r="AY15" s="112"/>
      <c r="AZ15" s="112"/>
      <c r="BA15" s="112"/>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row>
    <row r="16" spans="2:95" s="165" customFormat="1" ht="30" customHeight="1" x14ac:dyDescent="0.35">
      <c r="B16" s="169"/>
      <c r="C16" s="169"/>
      <c r="D16" s="302" t="s">
        <v>1223</v>
      </c>
      <c r="E16" s="302" t="s">
        <v>310</v>
      </c>
      <c r="F16" s="303" t="s">
        <v>1224</v>
      </c>
      <c r="G16" s="274" t="s">
        <v>99</v>
      </c>
      <c r="H16" s="275">
        <v>4.42</v>
      </c>
      <c r="I16" s="278"/>
      <c r="J16" s="304" t="s">
        <v>73</v>
      </c>
      <c r="K16" s="277" t="s">
        <v>319</v>
      </c>
      <c r="L16" s="277">
        <v>287</v>
      </c>
      <c r="M16" s="277" t="s">
        <v>313</v>
      </c>
      <c r="N16" s="278" t="s">
        <v>301</v>
      </c>
      <c r="O16" s="279" t="s">
        <v>1362</v>
      </c>
      <c r="P16" s="285" t="s">
        <v>1363</v>
      </c>
      <c r="Q16" s="278" t="s">
        <v>142</v>
      </c>
      <c r="R16" s="305">
        <v>105</v>
      </c>
      <c r="S16" s="274">
        <v>105</v>
      </c>
      <c r="T16" s="278">
        <v>0</v>
      </c>
      <c r="U16" s="278">
        <v>0</v>
      </c>
      <c r="V16" s="278"/>
      <c r="W16" s="278">
        <v>105</v>
      </c>
      <c r="X16" s="277">
        <v>87</v>
      </c>
      <c r="Y16" s="306">
        <f t="shared" si="1"/>
        <v>18</v>
      </c>
      <c r="Z16" s="160">
        <v>18</v>
      </c>
      <c r="AA16" s="160">
        <v>0</v>
      </c>
      <c r="AB16" s="160">
        <v>0</v>
      </c>
      <c r="AC16" s="313">
        <v>0</v>
      </c>
      <c r="AD16" s="313">
        <v>0</v>
      </c>
      <c r="AE16" s="309">
        <v>0</v>
      </c>
      <c r="AF16" s="313">
        <v>0</v>
      </c>
      <c r="AG16" s="161">
        <v>0</v>
      </c>
      <c r="AH16" s="158">
        <v>0</v>
      </c>
      <c r="AI16" s="219">
        <v>0</v>
      </c>
      <c r="AJ16" s="341">
        <v>0</v>
      </c>
      <c r="AK16" s="220">
        <f t="shared" si="2"/>
        <v>18</v>
      </c>
      <c r="AL16" s="465"/>
      <c r="AM16" s="471"/>
      <c r="AN16" s="112"/>
      <c r="AO16" s="235"/>
      <c r="AP16" s="112"/>
      <c r="AQ16" s="112"/>
      <c r="AR16" s="112"/>
      <c r="AS16" s="112"/>
      <c r="AT16" s="112"/>
      <c r="AU16" s="112"/>
      <c r="AV16" s="112"/>
      <c r="AW16" s="112"/>
      <c r="AX16" s="112"/>
      <c r="AY16" s="112"/>
      <c r="AZ16" s="112"/>
      <c r="BA16" s="112"/>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row>
    <row r="17" spans="2:95" s="165" customFormat="1" ht="30" customHeight="1" x14ac:dyDescent="0.35">
      <c r="B17" s="169"/>
      <c r="C17" s="169"/>
      <c r="D17" s="302" t="s">
        <v>316</v>
      </c>
      <c r="E17" s="302" t="s">
        <v>310</v>
      </c>
      <c r="F17" s="303" t="s">
        <v>317</v>
      </c>
      <c r="G17" s="274" t="s">
        <v>318</v>
      </c>
      <c r="H17" s="275">
        <v>6.95</v>
      </c>
      <c r="I17" s="278"/>
      <c r="J17" s="304" t="s">
        <v>73</v>
      </c>
      <c r="K17" s="277" t="s">
        <v>319</v>
      </c>
      <c r="L17" s="277">
        <v>287</v>
      </c>
      <c r="M17" s="277" t="s">
        <v>313</v>
      </c>
      <c r="N17" s="278" t="s">
        <v>301</v>
      </c>
      <c r="O17" s="279" t="s">
        <v>320</v>
      </c>
      <c r="P17" s="285" t="s">
        <v>321</v>
      </c>
      <c r="Q17" s="278" t="s">
        <v>142</v>
      </c>
      <c r="R17" s="305">
        <v>204</v>
      </c>
      <c r="S17" s="274">
        <v>204</v>
      </c>
      <c r="T17" s="278">
        <v>0</v>
      </c>
      <c r="U17" s="278">
        <v>69</v>
      </c>
      <c r="V17" s="278"/>
      <c r="W17" s="278">
        <v>135</v>
      </c>
      <c r="X17" s="277">
        <v>135</v>
      </c>
      <c r="Y17" s="306">
        <f t="shared" si="1"/>
        <v>69</v>
      </c>
      <c r="Z17" s="160">
        <v>49</v>
      </c>
      <c r="AA17" s="160">
        <v>20</v>
      </c>
      <c r="AB17" s="160">
        <v>0</v>
      </c>
      <c r="AC17" s="313">
        <v>0</v>
      </c>
      <c r="AD17" s="313">
        <v>0</v>
      </c>
      <c r="AE17" s="309">
        <v>0</v>
      </c>
      <c r="AF17" s="313">
        <v>0</v>
      </c>
      <c r="AG17" s="161">
        <v>0</v>
      </c>
      <c r="AH17" s="158">
        <v>0</v>
      </c>
      <c r="AI17" s="219">
        <v>0</v>
      </c>
      <c r="AJ17" s="341">
        <v>0</v>
      </c>
      <c r="AK17" s="220">
        <f t="shared" si="2"/>
        <v>69</v>
      </c>
      <c r="AL17" s="465"/>
      <c r="AM17" s="471"/>
      <c r="AN17" s="112"/>
      <c r="AO17" s="235"/>
      <c r="AP17" s="112"/>
      <c r="AQ17" s="112"/>
      <c r="AR17" s="112"/>
      <c r="AS17" s="112"/>
      <c r="AT17" s="112"/>
      <c r="AU17" s="112"/>
      <c r="AV17" s="112"/>
      <c r="AW17" s="112"/>
      <c r="AX17" s="112"/>
      <c r="AY17" s="112"/>
      <c r="AZ17" s="112"/>
      <c r="BA17" s="112"/>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row>
    <row r="18" spans="2:95" s="165" customFormat="1" ht="30" customHeight="1" x14ac:dyDescent="0.35">
      <c r="B18" s="169"/>
      <c r="C18" s="169"/>
      <c r="D18" s="302" t="s">
        <v>1225</v>
      </c>
      <c r="E18" s="302" t="s">
        <v>310</v>
      </c>
      <c r="F18" s="303" t="s">
        <v>1226</v>
      </c>
      <c r="G18" s="274" t="s">
        <v>324</v>
      </c>
      <c r="H18" s="275"/>
      <c r="I18" s="278"/>
      <c r="J18" s="304" t="s">
        <v>73</v>
      </c>
      <c r="K18" s="277" t="s">
        <v>319</v>
      </c>
      <c r="L18" s="277">
        <v>287</v>
      </c>
      <c r="M18" s="277" t="s">
        <v>313</v>
      </c>
      <c r="N18" s="278" t="s">
        <v>301</v>
      </c>
      <c r="O18" s="279" t="s">
        <v>1351</v>
      </c>
      <c r="P18" s="285" t="s">
        <v>1352</v>
      </c>
      <c r="Q18" s="278" t="s">
        <v>142</v>
      </c>
      <c r="R18" s="305">
        <v>70</v>
      </c>
      <c r="S18" s="274">
        <v>70</v>
      </c>
      <c r="T18" s="278">
        <v>0</v>
      </c>
      <c r="U18" s="278">
        <v>0</v>
      </c>
      <c r="V18" s="278"/>
      <c r="W18" s="278">
        <v>70</v>
      </c>
      <c r="X18" s="277">
        <v>50</v>
      </c>
      <c r="Y18" s="306">
        <f t="shared" si="1"/>
        <v>20</v>
      </c>
      <c r="Z18" s="160">
        <v>20</v>
      </c>
      <c r="AA18" s="160">
        <v>0</v>
      </c>
      <c r="AB18" s="160">
        <v>0</v>
      </c>
      <c r="AC18" s="313">
        <v>0</v>
      </c>
      <c r="AD18" s="313">
        <v>0</v>
      </c>
      <c r="AE18" s="309">
        <v>0</v>
      </c>
      <c r="AF18" s="313">
        <v>0</v>
      </c>
      <c r="AG18" s="161">
        <v>0</v>
      </c>
      <c r="AH18" s="158">
        <v>0</v>
      </c>
      <c r="AI18" s="219">
        <v>0</v>
      </c>
      <c r="AJ18" s="341">
        <v>0</v>
      </c>
      <c r="AK18" s="220">
        <f t="shared" si="2"/>
        <v>20</v>
      </c>
      <c r="AL18" s="465"/>
      <c r="AM18" s="471"/>
      <c r="AN18" s="112"/>
      <c r="AO18" s="235"/>
      <c r="AP18" s="112"/>
      <c r="AQ18" s="112"/>
      <c r="AR18" s="112"/>
      <c r="AS18" s="112"/>
      <c r="AT18" s="112"/>
      <c r="AU18" s="112"/>
      <c r="AV18" s="112"/>
      <c r="AW18" s="112"/>
      <c r="AX18" s="112"/>
      <c r="AY18" s="112"/>
      <c r="AZ18" s="112"/>
      <c r="BA18" s="112"/>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row>
    <row r="19" spans="2:95" s="165" customFormat="1" ht="77.5" x14ac:dyDescent="0.35">
      <c r="B19" s="169"/>
      <c r="C19" s="169"/>
      <c r="D19" s="302" t="s">
        <v>1227</v>
      </c>
      <c r="E19" s="302" t="s">
        <v>310</v>
      </c>
      <c r="F19" s="303" t="s">
        <v>1228</v>
      </c>
      <c r="G19" s="274" t="s">
        <v>222</v>
      </c>
      <c r="H19" s="441">
        <v>4.12</v>
      </c>
      <c r="I19" s="278"/>
      <c r="J19" s="304" t="s">
        <v>73</v>
      </c>
      <c r="K19" s="277" t="s">
        <v>86</v>
      </c>
      <c r="L19" s="277">
        <v>287</v>
      </c>
      <c r="M19" s="277" t="s">
        <v>313</v>
      </c>
      <c r="N19" s="278" t="s">
        <v>301</v>
      </c>
      <c r="O19" s="279" t="s">
        <v>1366</v>
      </c>
      <c r="P19" s="285" t="s">
        <v>1367</v>
      </c>
      <c r="Q19" s="278" t="s">
        <v>142</v>
      </c>
      <c r="R19" s="305">
        <v>172</v>
      </c>
      <c r="S19" s="274">
        <v>123</v>
      </c>
      <c r="T19" s="278">
        <v>59</v>
      </c>
      <c r="U19" s="278">
        <v>172</v>
      </c>
      <c r="V19" s="278"/>
      <c r="W19" s="278">
        <v>0</v>
      </c>
      <c r="X19" s="277">
        <v>88</v>
      </c>
      <c r="Y19" s="306">
        <f t="shared" si="1"/>
        <v>84</v>
      </c>
      <c r="Z19" s="225">
        <v>57</v>
      </c>
      <c r="AA19" s="225">
        <v>27</v>
      </c>
      <c r="AB19" s="225">
        <v>0</v>
      </c>
      <c r="AC19" s="312">
        <v>0</v>
      </c>
      <c r="AD19" s="312">
        <v>0</v>
      </c>
      <c r="AE19" s="311">
        <v>0</v>
      </c>
      <c r="AF19" s="312">
        <v>0</v>
      </c>
      <c r="AG19" s="227">
        <v>0</v>
      </c>
      <c r="AH19" s="228">
        <v>0</v>
      </c>
      <c r="AI19" s="229">
        <v>0</v>
      </c>
      <c r="AJ19" s="343">
        <v>0</v>
      </c>
      <c r="AK19" s="220">
        <f>SUM(Z19:AJ19)</f>
        <v>84</v>
      </c>
      <c r="AL19" s="465"/>
      <c r="AM19" s="471"/>
      <c r="AN19" s="112"/>
      <c r="AO19" s="235"/>
      <c r="AP19" s="112"/>
      <c r="AQ19" s="112"/>
      <c r="AR19" s="112"/>
      <c r="AS19" s="112"/>
      <c r="AT19" s="112"/>
      <c r="AU19" s="112"/>
      <c r="AV19" s="112"/>
      <c r="AW19" s="112"/>
      <c r="AX19" s="112"/>
      <c r="AY19" s="112"/>
      <c r="AZ19" s="112"/>
      <c r="BA19" s="112"/>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row>
    <row r="20" spans="2:95" s="165" customFormat="1" ht="38.25" customHeight="1" x14ac:dyDescent="0.35">
      <c r="D20" s="371" t="s">
        <v>361</v>
      </c>
      <c r="E20" s="302" t="s">
        <v>362</v>
      </c>
      <c r="F20" s="273" t="s">
        <v>363</v>
      </c>
      <c r="G20" s="274" t="s">
        <v>364</v>
      </c>
      <c r="H20" s="275">
        <v>3.28</v>
      </c>
      <c r="I20" s="278"/>
      <c r="J20" s="304" t="s">
        <v>73</v>
      </c>
      <c r="K20" s="277" t="s">
        <v>86</v>
      </c>
      <c r="L20" s="277">
        <v>295</v>
      </c>
      <c r="M20" s="277" t="s">
        <v>365</v>
      </c>
      <c r="N20" s="277" t="s">
        <v>114</v>
      </c>
      <c r="O20" s="279" t="s">
        <v>1476</v>
      </c>
      <c r="P20" s="287" t="s">
        <v>1477</v>
      </c>
      <c r="Q20" s="278" t="s">
        <v>142</v>
      </c>
      <c r="R20" s="278">
        <v>89</v>
      </c>
      <c r="S20" s="274">
        <v>89</v>
      </c>
      <c r="T20" s="278">
        <v>0</v>
      </c>
      <c r="U20" s="278">
        <v>0</v>
      </c>
      <c r="V20" s="278"/>
      <c r="W20" s="278">
        <v>89</v>
      </c>
      <c r="X20" s="277">
        <v>60</v>
      </c>
      <c r="Y20" s="306">
        <f>R20-X20</f>
        <v>29</v>
      </c>
      <c r="Z20" s="160">
        <v>7</v>
      </c>
      <c r="AA20" s="160">
        <v>10</v>
      </c>
      <c r="AB20" s="160">
        <v>10</v>
      </c>
      <c r="AC20" s="313">
        <v>2</v>
      </c>
      <c r="AD20" s="313">
        <v>0</v>
      </c>
      <c r="AE20" s="309">
        <v>0</v>
      </c>
      <c r="AF20" s="313">
        <v>0</v>
      </c>
      <c r="AG20" s="161">
        <v>0</v>
      </c>
      <c r="AH20" s="158">
        <v>0</v>
      </c>
      <c r="AI20" s="219">
        <v>0</v>
      </c>
      <c r="AJ20" s="341">
        <v>0</v>
      </c>
      <c r="AK20" s="220">
        <f t="shared" ref="AK20:AK49" si="3">SUM(Z20:AJ20)</f>
        <v>29</v>
      </c>
      <c r="AL20" s="465"/>
      <c r="AM20" s="471"/>
      <c r="AN20" s="112"/>
      <c r="AO20" s="235"/>
      <c r="AP20" s="112"/>
      <c r="AQ20" s="112"/>
      <c r="AR20" s="112"/>
      <c r="AS20" s="112"/>
      <c r="AT20" s="112"/>
      <c r="AU20" s="112"/>
      <c r="AV20" s="112"/>
      <c r="AW20" s="112"/>
      <c r="AX20" s="112"/>
      <c r="AY20" s="112"/>
      <c r="AZ20" s="112"/>
      <c r="BA20" s="112"/>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row>
    <row r="21" spans="2:95" s="165" customFormat="1" ht="30" customHeight="1" x14ac:dyDescent="0.35">
      <c r="B21" s="167"/>
      <c r="C21" s="167"/>
      <c r="D21" s="302" t="s">
        <v>372</v>
      </c>
      <c r="E21" s="302" t="s">
        <v>373</v>
      </c>
      <c r="F21" s="274" t="s">
        <v>374</v>
      </c>
      <c r="G21" s="274" t="s">
        <v>375</v>
      </c>
      <c r="H21" s="275">
        <v>5.49</v>
      </c>
      <c r="I21" s="278"/>
      <c r="J21" s="304" t="s">
        <v>73</v>
      </c>
      <c r="K21" s="277" t="s">
        <v>376</v>
      </c>
      <c r="L21" s="277">
        <v>301</v>
      </c>
      <c r="M21" s="277" t="s">
        <v>377</v>
      </c>
      <c r="N21" s="278" t="s">
        <v>114</v>
      </c>
      <c r="O21" s="277" t="s">
        <v>1478</v>
      </c>
      <c r="P21" s="285" t="s">
        <v>1479</v>
      </c>
      <c r="Q21" s="278" t="s">
        <v>142</v>
      </c>
      <c r="R21" s="278">
        <v>124</v>
      </c>
      <c r="S21" s="274">
        <v>124</v>
      </c>
      <c r="T21" s="278">
        <v>0</v>
      </c>
      <c r="U21" s="278">
        <v>0</v>
      </c>
      <c r="V21" s="278"/>
      <c r="W21" s="278">
        <v>124</v>
      </c>
      <c r="X21" s="277">
        <v>119</v>
      </c>
      <c r="Y21" s="306">
        <f>R21-X21</f>
        <v>5</v>
      </c>
      <c r="Z21" s="160">
        <v>2</v>
      </c>
      <c r="AA21" s="160">
        <v>2</v>
      </c>
      <c r="AB21" s="160">
        <v>1</v>
      </c>
      <c r="AC21" s="313">
        <v>0</v>
      </c>
      <c r="AD21" s="313">
        <v>0</v>
      </c>
      <c r="AE21" s="309">
        <v>0</v>
      </c>
      <c r="AF21" s="313">
        <v>0</v>
      </c>
      <c r="AG21" s="161">
        <v>0</v>
      </c>
      <c r="AH21" s="158">
        <v>0</v>
      </c>
      <c r="AI21" s="219">
        <v>0</v>
      </c>
      <c r="AJ21" s="341">
        <v>0</v>
      </c>
      <c r="AK21" s="220">
        <f t="shared" si="3"/>
        <v>5</v>
      </c>
      <c r="AL21" s="465"/>
      <c r="AM21" s="471"/>
      <c r="AN21" s="112"/>
      <c r="AO21" s="235"/>
      <c r="AP21" s="112"/>
      <c r="AQ21" s="112"/>
      <c r="AR21" s="112"/>
      <c r="AS21" s="112"/>
      <c r="AT21" s="112"/>
      <c r="AU21" s="112"/>
      <c r="AV21" s="112"/>
      <c r="AW21" s="112"/>
      <c r="AX21" s="112"/>
      <c r="AY21" s="112"/>
      <c r="AZ21" s="112"/>
      <c r="BA21" s="112"/>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row>
    <row r="22" spans="2:95" s="165" customFormat="1" ht="30" customHeight="1" x14ac:dyDescent="0.35">
      <c r="D22" s="366" t="s">
        <v>421</v>
      </c>
      <c r="E22" s="362" t="s">
        <v>422</v>
      </c>
      <c r="F22" s="274" t="s">
        <v>423</v>
      </c>
      <c r="G22" s="363" t="s">
        <v>424</v>
      </c>
      <c r="H22" s="1934">
        <v>10</v>
      </c>
      <c r="I22" s="276"/>
      <c r="J22" s="304" t="s">
        <v>73</v>
      </c>
      <c r="K22" s="277" t="s">
        <v>120</v>
      </c>
      <c r="L22" s="277">
        <v>265</v>
      </c>
      <c r="M22" s="277" t="s">
        <v>425</v>
      </c>
      <c r="N22" s="277"/>
      <c r="O22" s="277" t="s">
        <v>426</v>
      </c>
      <c r="P22" s="281">
        <v>44644</v>
      </c>
      <c r="Q22" s="360" t="s">
        <v>142</v>
      </c>
      <c r="R22" s="306">
        <v>45</v>
      </c>
      <c r="S22" s="361"/>
      <c r="T22" s="306"/>
      <c r="U22" s="306">
        <v>0</v>
      </c>
      <c r="V22" s="306"/>
      <c r="W22" s="306">
        <v>45</v>
      </c>
      <c r="X22" s="306">
        <v>0</v>
      </c>
      <c r="Y22" s="306">
        <f>R22-X22</f>
        <v>45</v>
      </c>
      <c r="Z22" s="156">
        <v>18</v>
      </c>
      <c r="AA22" s="156">
        <v>27</v>
      </c>
      <c r="AB22" s="156">
        <v>0</v>
      </c>
      <c r="AC22" s="308">
        <v>0</v>
      </c>
      <c r="AD22" s="308">
        <v>0</v>
      </c>
      <c r="AE22" s="309">
        <v>0</v>
      </c>
      <c r="AF22" s="308">
        <v>0</v>
      </c>
      <c r="AG22" s="158">
        <v>0</v>
      </c>
      <c r="AH22" s="158">
        <v>0</v>
      </c>
      <c r="AI22" s="219">
        <v>0</v>
      </c>
      <c r="AJ22" s="341">
        <v>0</v>
      </c>
      <c r="AK22" s="220">
        <f t="shared" si="3"/>
        <v>45</v>
      </c>
      <c r="AL22" s="465"/>
      <c r="AM22" s="471"/>
      <c r="AN22" s="112"/>
      <c r="AO22" s="235"/>
      <c r="AP22" s="112"/>
      <c r="AQ22" s="112"/>
      <c r="AR22" s="112"/>
      <c r="AS22" s="112"/>
      <c r="AT22" s="112"/>
      <c r="AU22" s="112"/>
      <c r="AV22" s="112"/>
      <c r="AW22" s="112"/>
      <c r="AX22" s="112"/>
      <c r="AY22" s="112"/>
      <c r="AZ22" s="112"/>
      <c r="BA22" s="112"/>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row>
    <row r="23" spans="2:95" s="165" customFormat="1" ht="30" customHeight="1" x14ac:dyDescent="0.35">
      <c r="D23" s="366" t="s">
        <v>427</v>
      </c>
      <c r="E23" s="362" t="s">
        <v>422</v>
      </c>
      <c r="F23" s="274" t="s">
        <v>423</v>
      </c>
      <c r="G23" s="363" t="s">
        <v>424</v>
      </c>
      <c r="H23" s="1935"/>
      <c r="I23" s="276"/>
      <c r="J23" s="304" t="s">
        <v>73</v>
      </c>
      <c r="K23" s="277" t="s">
        <v>120</v>
      </c>
      <c r="L23" s="277">
        <v>265</v>
      </c>
      <c r="M23" s="277" t="s">
        <v>425</v>
      </c>
      <c r="N23" s="277"/>
      <c r="O23" s="277" t="s">
        <v>426</v>
      </c>
      <c r="P23" s="281">
        <v>44644</v>
      </c>
      <c r="Q23" s="360" t="s">
        <v>142</v>
      </c>
      <c r="R23" s="306">
        <v>15</v>
      </c>
      <c r="S23" s="361"/>
      <c r="T23" s="306"/>
      <c r="U23" s="306">
        <v>15</v>
      </c>
      <c r="V23" s="306"/>
      <c r="W23" s="306">
        <v>0</v>
      </c>
      <c r="X23" s="306">
        <v>0</v>
      </c>
      <c r="Y23" s="306">
        <f>R23-X23</f>
        <v>15</v>
      </c>
      <c r="Z23" s="234">
        <v>15</v>
      </c>
      <c r="AA23" s="234">
        <v>0</v>
      </c>
      <c r="AB23" s="234">
        <v>0</v>
      </c>
      <c r="AC23" s="310">
        <v>0</v>
      </c>
      <c r="AD23" s="310">
        <v>0</v>
      </c>
      <c r="AE23" s="311">
        <v>0</v>
      </c>
      <c r="AF23" s="310">
        <v>0</v>
      </c>
      <c r="AG23" s="228">
        <v>0</v>
      </c>
      <c r="AH23" s="228">
        <v>0</v>
      </c>
      <c r="AI23" s="229">
        <v>0</v>
      </c>
      <c r="AJ23" s="344">
        <v>0</v>
      </c>
      <c r="AK23" s="220">
        <f t="shared" si="3"/>
        <v>15</v>
      </c>
      <c r="AL23" s="465"/>
      <c r="AM23" s="471"/>
      <c r="AN23" s="112"/>
      <c r="AO23" s="235"/>
      <c r="AP23" s="112"/>
      <c r="AQ23" s="112"/>
      <c r="AR23" s="112"/>
      <c r="AS23" s="112"/>
      <c r="AT23" s="112"/>
      <c r="AU23" s="112"/>
      <c r="AV23" s="112"/>
      <c r="AW23" s="112"/>
      <c r="AX23" s="112"/>
      <c r="AY23" s="112"/>
      <c r="AZ23" s="112"/>
      <c r="BA23" s="112"/>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row>
    <row r="24" spans="2:95" s="114" customFormat="1" ht="53.25" customHeight="1" x14ac:dyDescent="0.35">
      <c r="D24" s="272" t="s">
        <v>440</v>
      </c>
      <c r="E24" s="302" t="s">
        <v>441</v>
      </c>
      <c r="F24" s="274" t="s">
        <v>442</v>
      </c>
      <c r="G24" s="364" t="s">
        <v>222</v>
      </c>
      <c r="H24" s="275">
        <v>9.66</v>
      </c>
      <c r="I24" s="278"/>
      <c r="J24" s="304" t="s">
        <v>73</v>
      </c>
      <c r="K24" s="277" t="s">
        <v>86</v>
      </c>
      <c r="L24" s="277">
        <v>214</v>
      </c>
      <c r="M24" s="277" t="s">
        <v>443</v>
      </c>
      <c r="N24" s="278" t="s">
        <v>301</v>
      </c>
      <c r="O24" s="279" t="s">
        <v>444</v>
      </c>
      <c r="P24" s="285" t="s">
        <v>445</v>
      </c>
      <c r="Q24" s="278" t="s">
        <v>142</v>
      </c>
      <c r="R24" s="278">
        <v>197</v>
      </c>
      <c r="S24" s="274">
        <v>197</v>
      </c>
      <c r="T24" s="278">
        <v>0</v>
      </c>
      <c r="U24" s="278">
        <v>0</v>
      </c>
      <c r="V24" s="278"/>
      <c r="W24" s="278">
        <v>197</v>
      </c>
      <c r="X24" s="277">
        <v>183</v>
      </c>
      <c r="Y24" s="306">
        <f>R24-X24</f>
        <v>14</v>
      </c>
      <c r="Z24" s="160">
        <v>14</v>
      </c>
      <c r="AA24" s="160">
        <v>0</v>
      </c>
      <c r="AB24" s="160">
        <v>0</v>
      </c>
      <c r="AC24" s="313">
        <v>0</v>
      </c>
      <c r="AD24" s="313">
        <v>0</v>
      </c>
      <c r="AE24" s="309">
        <v>0</v>
      </c>
      <c r="AF24" s="313">
        <v>0</v>
      </c>
      <c r="AG24" s="161">
        <v>0</v>
      </c>
      <c r="AH24" s="158">
        <v>0</v>
      </c>
      <c r="AI24" s="219">
        <v>0</v>
      </c>
      <c r="AJ24" s="341">
        <v>0</v>
      </c>
      <c r="AK24" s="220">
        <f t="shared" si="3"/>
        <v>14</v>
      </c>
      <c r="AL24" s="465"/>
      <c r="AM24" s="471"/>
      <c r="AN24" s="112"/>
      <c r="AO24" s="235"/>
      <c r="AP24" s="112"/>
      <c r="AQ24" s="112"/>
      <c r="AR24" s="112"/>
      <c r="AS24" s="112"/>
      <c r="AT24" s="112"/>
      <c r="AU24" s="112"/>
      <c r="AV24" s="112"/>
      <c r="AW24" s="112"/>
      <c r="AX24" s="112"/>
      <c r="AY24" s="112"/>
      <c r="AZ24" s="112"/>
      <c r="BA24" s="112"/>
    </row>
    <row r="25" spans="2:95" s="114" customFormat="1" ht="47.25" customHeight="1" x14ac:dyDescent="0.35">
      <c r="D25" s="365">
        <v>183</v>
      </c>
      <c r="E25" s="362" t="s">
        <v>461</v>
      </c>
      <c r="F25" s="274" t="s">
        <v>462</v>
      </c>
      <c r="G25" s="363" t="s">
        <v>463</v>
      </c>
      <c r="H25" s="275">
        <v>12.4</v>
      </c>
      <c r="I25" s="304"/>
      <c r="J25" s="304" t="s">
        <v>73</v>
      </c>
      <c r="K25" s="277" t="s">
        <v>113</v>
      </c>
      <c r="L25" s="277">
        <v>212</v>
      </c>
      <c r="M25" s="277" t="s">
        <v>464</v>
      </c>
      <c r="N25" s="277" t="s">
        <v>389</v>
      </c>
      <c r="O25" s="279" t="s">
        <v>465</v>
      </c>
      <c r="P25" s="285" t="s">
        <v>466</v>
      </c>
      <c r="Q25" s="278" t="s">
        <v>142</v>
      </c>
      <c r="R25" s="306">
        <v>150</v>
      </c>
      <c r="S25" s="361"/>
      <c r="T25" s="306"/>
      <c r="U25" s="278">
        <v>23</v>
      </c>
      <c r="V25" s="278"/>
      <c r="W25" s="278">
        <v>127</v>
      </c>
      <c r="X25" s="277">
        <v>107</v>
      </c>
      <c r="Y25" s="306">
        <f t="shared" ref="Y25:Y30" si="4">R25-X25</f>
        <v>43</v>
      </c>
      <c r="Z25" s="160">
        <v>30</v>
      </c>
      <c r="AA25" s="160">
        <v>13</v>
      </c>
      <c r="AB25" s="160">
        <v>0</v>
      </c>
      <c r="AC25" s="313">
        <v>0</v>
      </c>
      <c r="AD25" s="313">
        <v>0</v>
      </c>
      <c r="AE25" s="309">
        <v>0</v>
      </c>
      <c r="AF25" s="313">
        <v>0</v>
      </c>
      <c r="AG25" s="161">
        <v>0</v>
      </c>
      <c r="AH25" s="158">
        <v>0</v>
      </c>
      <c r="AI25" s="219">
        <v>0</v>
      </c>
      <c r="AJ25" s="341">
        <v>0</v>
      </c>
      <c r="AK25" s="220">
        <f t="shared" si="3"/>
        <v>43</v>
      </c>
      <c r="AL25" s="465"/>
      <c r="AM25" s="471"/>
      <c r="AN25" s="112"/>
      <c r="AO25" s="235"/>
      <c r="AP25" s="112"/>
      <c r="AQ25" s="112"/>
      <c r="AR25" s="112"/>
      <c r="AS25" s="112"/>
      <c r="AT25" s="112"/>
      <c r="AU25" s="112"/>
      <c r="AV25" s="112"/>
      <c r="AW25" s="112"/>
      <c r="AX25" s="112"/>
      <c r="AY25" s="112"/>
      <c r="AZ25" s="112"/>
      <c r="BA25" s="112"/>
    </row>
    <row r="26" spans="2:95" s="114" customFormat="1" ht="63" customHeight="1" x14ac:dyDescent="0.35">
      <c r="D26" s="365">
        <v>185</v>
      </c>
      <c r="E26" s="362" t="s">
        <v>472</v>
      </c>
      <c r="F26" s="274" t="s">
        <v>473</v>
      </c>
      <c r="G26" s="363" t="s">
        <v>474</v>
      </c>
      <c r="H26" s="275">
        <v>16.600000000000001</v>
      </c>
      <c r="I26" s="304"/>
      <c r="J26" s="304" t="s">
        <v>73</v>
      </c>
      <c r="K26" s="277" t="s">
        <v>42</v>
      </c>
      <c r="L26" s="277">
        <v>213</v>
      </c>
      <c r="M26" s="277" t="s">
        <v>475</v>
      </c>
      <c r="N26" s="277"/>
      <c r="O26" s="279" t="s">
        <v>476</v>
      </c>
      <c r="P26" s="285" t="s">
        <v>477</v>
      </c>
      <c r="Q26" s="278" t="s">
        <v>142</v>
      </c>
      <c r="R26" s="306">
        <v>280</v>
      </c>
      <c r="S26" s="361"/>
      <c r="T26" s="306"/>
      <c r="U26" s="278">
        <v>70</v>
      </c>
      <c r="V26" s="278"/>
      <c r="W26" s="278">
        <v>210</v>
      </c>
      <c r="X26" s="277">
        <v>215</v>
      </c>
      <c r="Y26" s="306">
        <f t="shared" si="4"/>
        <v>65</v>
      </c>
      <c r="Z26" s="160">
        <v>65</v>
      </c>
      <c r="AA26" s="160">
        <v>0</v>
      </c>
      <c r="AB26" s="160">
        <v>0</v>
      </c>
      <c r="AC26" s="313">
        <v>0</v>
      </c>
      <c r="AD26" s="313">
        <v>0</v>
      </c>
      <c r="AE26" s="309">
        <v>0</v>
      </c>
      <c r="AF26" s="313">
        <v>0</v>
      </c>
      <c r="AG26" s="161">
        <v>0</v>
      </c>
      <c r="AH26" s="158">
        <v>0</v>
      </c>
      <c r="AI26" s="219">
        <v>0</v>
      </c>
      <c r="AJ26" s="341">
        <v>0</v>
      </c>
      <c r="AK26" s="220">
        <f t="shared" si="3"/>
        <v>65</v>
      </c>
      <c r="AL26" s="465"/>
      <c r="AM26" s="471"/>
      <c r="AN26" s="112"/>
      <c r="AO26" s="235"/>
      <c r="AP26" s="112"/>
      <c r="AQ26" s="112"/>
      <c r="AR26" s="112"/>
      <c r="AS26" s="112"/>
      <c r="AT26" s="112"/>
      <c r="AU26" s="112"/>
      <c r="AV26" s="112"/>
      <c r="AW26" s="112"/>
      <c r="AX26" s="112"/>
      <c r="AY26" s="112"/>
      <c r="AZ26" s="112"/>
      <c r="BA26" s="112"/>
    </row>
    <row r="27" spans="2:95" s="165" customFormat="1" ht="30" customHeight="1" x14ac:dyDescent="0.35">
      <c r="C27" s="166"/>
      <c r="D27" s="365">
        <v>188</v>
      </c>
      <c r="E27" s="362" t="s">
        <v>478</v>
      </c>
      <c r="F27" s="274" t="s">
        <v>479</v>
      </c>
      <c r="G27" s="363" t="s">
        <v>480</v>
      </c>
      <c r="H27" s="275">
        <v>1.37</v>
      </c>
      <c r="I27" s="304" t="s">
        <v>73</v>
      </c>
      <c r="J27" s="304"/>
      <c r="K27" s="277" t="s">
        <v>42</v>
      </c>
      <c r="L27" s="277">
        <v>213</v>
      </c>
      <c r="M27" s="277" t="s">
        <v>475</v>
      </c>
      <c r="N27" s="277" t="s">
        <v>114</v>
      </c>
      <c r="O27" s="279" t="s">
        <v>481</v>
      </c>
      <c r="P27" s="285">
        <v>44182</v>
      </c>
      <c r="Q27" s="278" t="s">
        <v>142</v>
      </c>
      <c r="R27" s="306">
        <v>18</v>
      </c>
      <c r="S27" s="361">
        <v>18</v>
      </c>
      <c r="T27" s="306">
        <v>0</v>
      </c>
      <c r="U27" s="278">
        <v>0</v>
      </c>
      <c r="V27" s="278"/>
      <c r="W27" s="278">
        <v>18</v>
      </c>
      <c r="X27" s="277">
        <v>0</v>
      </c>
      <c r="Y27" s="306">
        <f t="shared" si="4"/>
        <v>18</v>
      </c>
      <c r="Z27" s="160">
        <v>0</v>
      </c>
      <c r="AA27" s="160">
        <v>18</v>
      </c>
      <c r="AB27" s="160">
        <v>0</v>
      </c>
      <c r="AC27" s="313">
        <v>0</v>
      </c>
      <c r="AD27" s="313">
        <v>0</v>
      </c>
      <c r="AE27" s="309">
        <v>0</v>
      </c>
      <c r="AF27" s="313">
        <v>0</v>
      </c>
      <c r="AG27" s="161">
        <v>0</v>
      </c>
      <c r="AH27" s="158">
        <v>0</v>
      </c>
      <c r="AI27" s="219">
        <v>0</v>
      </c>
      <c r="AJ27" s="341">
        <v>0</v>
      </c>
      <c r="AK27" s="220">
        <f t="shared" si="3"/>
        <v>18</v>
      </c>
      <c r="AL27" s="465"/>
      <c r="AM27" s="471"/>
      <c r="AN27" s="112"/>
      <c r="AO27" s="235"/>
      <c r="AP27" s="112"/>
      <c r="AQ27" s="112"/>
      <c r="AR27" s="112"/>
      <c r="AS27" s="112"/>
      <c r="AT27" s="112"/>
      <c r="AU27" s="112"/>
      <c r="AV27" s="112"/>
      <c r="AW27" s="112"/>
      <c r="AX27" s="112"/>
      <c r="AY27" s="112"/>
      <c r="AZ27" s="112"/>
      <c r="BA27" s="112"/>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row>
    <row r="28" spans="2:95" s="165" customFormat="1" ht="30" customHeight="1" x14ac:dyDescent="0.35">
      <c r="C28" s="166"/>
      <c r="D28" s="365">
        <v>272</v>
      </c>
      <c r="E28" s="362" t="s">
        <v>489</v>
      </c>
      <c r="F28" s="274" t="s">
        <v>490</v>
      </c>
      <c r="G28" s="363" t="s">
        <v>99</v>
      </c>
      <c r="H28" s="1938">
        <v>8.2799999999999994</v>
      </c>
      <c r="I28" s="304" t="s">
        <v>73</v>
      </c>
      <c r="J28" s="304"/>
      <c r="K28" s="277" t="s">
        <v>113</v>
      </c>
      <c r="L28" s="277">
        <v>212</v>
      </c>
      <c r="M28" s="277" t="s">
        <v>464</v>
      </c>
      <c r="N28" s="277" t="s">
        <v>114</v>
      </c>
      <c r="O28" s="279" t="s">
        <v>491</v>
      </c>
      <c r="P28" s="285" t="s">
        <v>492</v>
      </c>
      <c r="Q28" s="278" t="s">
        <v>142</v>
      </c>
      <c r="R28" s="306">
        <v>158</v>
      </c>
      <c r="S28" s="361">
        <v>137</v>
      </c>
      <c r="T28" s="306">
        <v>0</v>
      </c>
      <c r="U28" s="278">
        <v>0</v>
      </c>
      <c r="V28" s="278"/>
      <c r="W28" s="278">
        <v>158</v>
      </c>
      <c r="X28" s="277">
        <v>42</v>
      </c>
      <c r="Y28" s="306">
        <f t="shared" si="4"/>
        <v>116</v>
      </c>
      <c r="Z28" s="160">
        <v>36</v>
      </c>
      <c r="AA28" s="160">
        <v>36</v>
      </c>
      <c r="AB28" s="160">
        <v>36</v>
      </c>
      <c r="AC28" s="313">
        <v>8</v>
      </c>
      <c r="AD28" s="313">
        <v>0</v>
      </c>
      <c r="AE28" s="309">
        <v>0</v>
      </c>
      <c r="AF28" s="313">
        <v>0</v>
      </c>
      <c r="AG28" s="161">
        <v>0</v>
      </c>
      <c r="AH28" s="158">
        <v>0</v>
      </c>
      <c r="AI28" s="219">
        <v>0</v>
      </c>
      <c r="AJ28" s="341">
        <v>0</v>
      </c>
      <c r="AK28" s="220">
        <f t="shared" si="3"/>
        <v>116</v>
      </c>
      <c r="AL28" s="465"/>
      <c r="AM28" s="471"/>
      <c r="AN28" s="112"/>
      <c r="AO28" s="235"/>
      <c r="AP28" s="112"/>
      <c r="AQ28" s="112"/>
      <c r="AR28" s="112"/>
      <c r="AS28" s="112"/>
      <c r="AT28" s="112"/>
      <c r="AU28" s="112"/>
      <c r="AV28" s="112"/>
      <c r="AW28" s="112"/>
      <c r="AX28" s="112"/>
      <c r="AY28" s="112"/>
      <c r="AZ28" s="112"/>
      <c r="BA28" s="112"/>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row>
    <row r="29" spans="2:95" s="165" customFormat="1" ht="30" customHeight="1" x14ac:dyDescent="0.35">
      <c r="C29" s="166"/>
      <c r="D29" s="365" t="s">
        <v>1232</v>
      </c>
      <c r="E29" s="362" t="s">
        <v>489</v>
      </c>
      <c r="F29" s="274" t="s">
        <v>490</v>
      </c>
      <c r="G29" s="363" t="s">
        <v>99</v>
      </c>
      <c r="H29" s="1939"/>
      <c r="I29" s="304" t="s">
        <v>73</v>
      </c>
      <c r="J29" s="304"/>
      <c r="K29" s="277" t="s">
        <v>113</v>
      </c>
      <c r="L29" s="277">
        <v>212</v>
      </c>
      <c r="M29" s="277" t="s">
        <v>464</v>
      </c>
      <c r="N29" s="277" t="s">
        <v>114</v>
      </c>
      <c r="O29" s="279" t="s">
        <v>491</v>
      </c>
      <c r="P29" s="285" t="s">
        <v>492</v>
      </c>
      <c r="Q29" s="278" t="s">
        <v>142</v>
      </c>
      <c r="R29" s="306">
        <v>53</v>
      </c>
      <c r="S29" s="361">
        <v>21</v>
      </c>
      <c r="T29" s="306">
        <v>32</v>
      </c>
      <c r="U29" s="278">
        <v>53</v>
      </c>
      <c r="V29" s="278"/>
      <c r="W29" s="278">
        <v>0</v>
      </c>
      <c r="X29" s="277">
        <v>0</v>
      </c>
      <c r="Y29" s="306">
        <f t="shared" si="4"/>
        <v>53</v>
      </c>
      <c r="Z29" s="225">
        <v>53</v>
      </c>
      <c r="AA29" s="225">
        <v>0</v>
      </c>
      <c r="AB29" s="225">
        <v>0</v>
      </c>
      <c r="AC29" s="312">
        <v>0</v>
      </c>
      <c r="AD29" s="312">
        <v>0</v>
      </c>
      <c r="AE29" s="311">
        <v>0</v>
      </c>
      <c r="AF29" s="312">
        <v>0</v>
      </c>
      <c r="AG29" s="227">
        <v>0</v>
      </c>
      <c r="AH29" s="228">
        <v>0</v>
      </c>
      <c r="AI29" s="229">
        <v>0</v>
      </c>
      <c r="AJ29" s="344">
        <v>0</v>
      </c>
      <c r="AK29" s="220">
        <f t="shared" si="3"/>
        <v>53</v>
      </c>
      <c r="AL29" s="465"/>
      <c r="AM29" s="471"/>
      <c r="AN29" s="112"/>
      <c r="AO29" s="235"/>
      <c r="AP29" s="112"/>
      <c r="AQ29" s="112"/>
      <c r="AR29" s="112"/>
      <c r="AS29" s="112"/>
      <c r="AT29" s="112"/>
      <c r="AU29" s="112"/>
      <c r="AV29" s="112"/>
      <c r="AW29" s="112"/>
      <c r="AX29" s="112"/>
      <c r="AY29" s="112"/>
      <c r="AZ29" s="112"/>
      <c r="BA29" s="112"/>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row>
    <row r="30" spans="2:95" s="165" customFormat="1" ht="30" customHeight="1" x14ac:dyDescent="0.35">
      <c r="C30" s="166"/>
      <c r="D30" s="365">
        <v>282</v>
      </c>
      <c r="E30" s="362"/>
      <c r="F30" s="274" t="s">
        <v>1231</v>
      </c>
      <c r="G30" s="363" t="s">
        <v>324</v>
      </c>
      <c r="H30" s="275"/>
      <c r="I30" s="304" t="s">
        <v>73</v>
      </c>
      <c r="J30" s="304"/>
      <c r="K30" s="277" t="s">
        <v>113</v>
      </c>
      <c r="L30" s="277">
        <v>221</v>
      </c>
      <c r="M30" s="279" t="s">
        <v>1480</v>
      </c>
      <c r="N30" s="277" t="s">
        <v>114</v>
      </c>
      <c r="O30" s="277" t="s">
        <v>1402</v>
      </c>
      <c r="P30" s="285">
        <v>44259</v>
      </c>
      <c r="Q30" s="278" t="s">
        <v>142</v>
      </c>
      <c r="R30" s="306">
        <v>110</v>
      </c>
      <c r="S30" s="361">
        <v>54</v>
      </c>
      <c r="T30" s="306">
        <v>56</v>
      </c>
      <c r="U30" s="278">
        <v>28</v>
      </c>
      <c r="V30" s="278"/>
      <c r="W30" s="278">
        <v>82</v>
      </c>
      <c r="X30" s="277">
        <v>91</v>
      </c>
      <c r="Y30" s="306">
        <f t="shared" si="4"/>
        <v>19</v>
      </c>
      <c r="Z30" s="160">
        <v>19</v>
      </c>
      <c r="AA30" s="160">
        <v>0</v>
      </c>
      <c r="AB30" s="160">
        <v>0</v>
      </c>
      <c r="AC30" s="313">
        <v>0</v>
      </c>
      <c r="AD30" s="313">
        <v>0</v>
      </c>
      <c r="AE30" s="309">
        <v>0</v>
      </c>
      <c r="AF30" s="313">
        <v>0</v>
      </c>
      <c r="AG30" s="161">
        <v>0</v>
      </c>
      <c r="AH30" s="158">
        <v>0</v>
      </c>
      <c r="AI30" s="219">
        <v>0</v>
      </c>
      <c r="AJ30" s="341">
        <v>0</v>
      </c>
      <c r="AK30" s="220">
        <f t="shared" si="3"/>
        <v>19</v>
      </c>
      <c r="AL30" s="465"/>
      <c r="AM30" s="471"/>
      <c r="AN30" s="112"/>
      <c r="AO30" s="235"/>
      <c r="AP30" s="112"/>
      <c r="AQ30" s="112"/>
      <c r="AR30" s="112"/>
      <c r="AS30" s="112"/>
      <c r="AT30" s="112"/>
      <c r="AU30" s="112"/>
      <c r="AV30" s="112"/>
      <c r="AW30" s="112"/>
      <c r="AX30" s="112"/>
      <c r="AY30" s="112"/>
      <c r="AZ30" s="112"/>
      <c r="BA30" s="112"/>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row>
    <row r="31" spans="2:95" s="165" customFormat="1" ht="63" customHeight="1" x14ac:dyDescent="0.35">
      <c r="D31" s="271" t="s">
        <v>512</v>
      </c>
      <c r="E31" s="272" t="s">
        <v>513</v>
      </c>
      <c r="F31" s="273" t="s">
        <v>514</v>
      </c>
      <c r="G31" s="274" t="s">
        <v>515</v>
      </c>
      <c r="H31" s="275">
        <v>1.74</v>
      </c>
      <c r="I31" s="304"/>
      <c r="J31" s="304" t="s">
        <v>73</v>
      </c>
      <c r="K31" s="277" t="s">
        <v>86</v>
      </c>
      <c r="L31" s="277">
        <v>296</v>
      </c>
      <c r="M31" s="277" t="s">
        <v>516</v>
      </c>
      <c r="N31" s="278" t="s">
        <v>87</v>
      </c>
      <c r="O31" s="279" t="s">
        <v>517</v>
      </c>
      <c r="P31" s="285" t="s">
        <v>518</v>
      </c>
      <c r="Q31" s="278" t="s">
        <v>142</v>
      </c>
      <c r="R31" s="278">
        <v>52</v>
      </c>
      <c r="S31" s="274"/>
      <c r="T31" s="278"/>
      <c r="U31" s="278">
        <v>52</v>
      </c>
      <c r="V31" s="278"/>
      <c r="W31" s="278">
        <v>0</v>
      </c>
      <c r="X31" s="277">
        <v>0</v>
      </c>
      <c r="Y31" s="306">
        <f>R31-X31</f>
        <v>52</v>
      </c>
      <c r="Z31" s="225">
        <v>52</v>
      </c>
      <c r="AA31" s="225">
        <v>0</v>
      </c>
      <c r="AB31" s="225">
        <v>0</v>
      </c>
      <c r="AC31" s="312">
        <v>0</v>
      </c>
      <c r="AD31" s="312">
        <v>0</v>
      </c>
      <c r="AE31" s="311">
        <v>0</v>
      </c>
      <c r="AF31" s="310">
        <v>0</v>
      </c>
      <c r="AG31" s="228">
        <v>0</v>
      </c>
      <c r="AH31" s="228">
        <v>0</v>
      </c>
      <c r="AI31" s="229">
        <v>0</v>
      </c>
      <c r="AJ31" s="344">
        <v>0</v>
      </c>
      <c r="AK31" s="220">
        <f t="shared" si="3"/>
        <v>52</v>
      </c>
      <c r="AL31" s="465"/>
      <c r="AM31" s="471"/>
      <c r="AN31" s="112"/>
      <c r="AO31" s="235"/>
      <c r="AP31" s="112"/>
      <c r="AQ31" s="112"/>
      <c r="AR31" s="112"/>
      <c r="AS31" s="112"/>
      <c r="AT31" s="112"/>
      <c r="AU31" s="112"/>
      <c r="AV31" s="112"/>
      <c r="AW31" s="112"/>
      <c r="AX31" s="112"/>
      <c r="AY31" s="112"/>
      <c r="AZ31" s="112"/>
      <c r="BA31" s="112"/>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row>
    <row r="32" spans="2:95" s="114" customFormat="1" ht="63" customHeight="1" x14ac:dyDescent="0.35">
      <c r="C32" s="173"/>
      <c r="D32" s="302" t="s">
        <v>1233</v>
      </c>
      <c r="E32" s="302" t="s">
        <v>1234</v>
      </c>
      <c r="F32" s="274" t="s">
        <v>1235</v>
      </c>
      <c r="G32" s="274" t="s">
        <v>1236</v>
      </c>
      <c r="H32" s="278">
        <v>4.5999999999999996</v>
      </c>
      <c r="I32" s="278"/>
      <c r="J32" s="304" t="s">
        <v>73</v>
      </c>
      <c r="K32" s="277" t="s">
        <v>113</v>
      </c>
      <c r="L32" s="277">
        <v>283</v>
      </c>
      <c r="M32" s="277" t="s">
        <v>521</v>
      </c>
      <c r="N32" s="278" t="s">
        <v>301</v>
      </c>
      <c r="O32" s="279" t="s">
        <v>1413</v>
      </c>
      <c r="P32" s="285" t="s">
        <v>1414</v>
      </c>
      <c r="Q32" s="278" t="s">
        <v>142</v>
      </c>
      <c r="R32" s="278">
        <v>59</v>
      </c>
      <c r="S32" s="274">
        <v>59</v>
      </c>
      <c r="T32" s="278">
        <v>0</v>
      </c>
      <c r="U32" s="278">
        <v>0</v>
      </c>
      <c r="V32" s="278" t="s">
        <v>392</v>
      </c>
      <c r="W32" s="278">
        <v>59</v>
      </c>
      <c r="X32" s="277">
        <v>30</v>
      </c>
      <c r="Y32" s="306">
        <f t="shared" ref="Y32:Y33" si="5">R32-X32</f>
        <v>29</v>
      </c>
      <c r="Z32" s="160">
        <v>24</v>
      </c>
      <c r="AA32" s="160">
        <v>5</v>
      </c>
      <c r="AB32" s="160">
        <v>0</v>
      </c>
      <c r="AC32" s="313">
        <v>0</v>
      </c>
      <c r="AD32" s="313">
        <v>0</v>
      </c>
      <c r="AE32" s="309">
        <v>0</v>
      </c>
      <c r="AF32" s="313">
        <v>0</v>
      </c>
      <c r="AG32" s="161">
        <v>0</v>
      </c>
      <c r="AH32" s="158">
        <v>0</v>
      </c>
      <c r="AI32" s="219">
        <v>0</v>
      </c>
      <c r="AJ32" s="341">
        <v>0</v>
      </c>
      <c r="AK32" s="220">
        <f t="shared" si="3"/>
        <v>29</v>
      </c>
      <c r="AL32" s="465"/>
      <c r="AM32" s="471"/>
      <c r="AN32" s="112"/>
      <c r="AO32" s="235"/>
      <c r="AP32" s="112"/>
      <c r="AQ32" s="112"/>
      <c r="AR32" s="112"/>
      <c r="AS32" s="112"/>
      <c r="AT32" s="112"/>
      <c r="AU32" s="112"/>
      <c r="AV32" s="112"/>
      <c r="AW32" s="112"/>
      <c r="AX32" s="112"/>
      <c r="AY32" s="112"/>
      <c r="AZ32" s="112"/>
      <c r="BA32" s="112"/>
    </row>
    <row r="33" spans="2:95" s="114" customFormat="1" ht="31.5" customHeight="1" x14ac:dyDescent="0.35">
      <c r="B33" s="173"/>
      <c r="C33" s="173"/>
      <c r="D33" s="365">
        <v>291</v>
      </c>
      <c r="E33" s="302"/>
      <c r="F33" s="274" t="s">
        <v>523</v>
      </c>
      <c r="G33" s="274" t="s">
        <v>524</v>
      </c>
      <c r="H33" s="278">
        <v>1.65</v>
      </c>
      <c r="I33" s="304"/>
      <c r="J33" s="304" t="s">
        <v>73</v>
      </c>
      <c r="K33" s="277" t="s">
        <v>113</v>
      </c>
      <c r="L33" s="277">
        <v>283</v>
      </c>
      <c r="M33" s="277" t="s">
        <v>521</v>
      </c>
      <c r="N33" s="277" t="s">
        <v>114</v>
      </c>
      <c r="O33" s="279" t="s">
        <v>525</v>
      </c>
      <c r="P33" s="285" t="s">
        <v>526</v>
      </c>
      <c r="Q33" s="278" t="s">
        <v>142</v>
      </c>
      <c r="R33" s="278">
        <v>18</v>
      </c>
      <c r="S33" s="274">
        <v>18</v>
      </c>
      <c r="T33" s="278">
        <v>0</v>
      </c>
      <c r="U33" s="278">
        <v>0</v>
      </c>
      <c r="V33" s="278"/>
      <c r="W33" s="278">
        <v>18</v>
      </c>
      <c r="X33" s="277">
        <v>0</v>
      </c>
      <c r="Y33" s="306">
        <f t="shared" si="5"/>
        <v>18</v>
      </c>
      <c r="Z33" s="160">
        <v>18</v>
      </c>
      <c r="AA33" s="160">
        <v>0</v>
      </c>
      <c r="AB33" s="160">
        <v>0</v>
      </c>
      <c r="AC33" s="313">
        <v>0</v>
      </c>
      <c r="AD33" s="313">
        <v>0</v>
      </c>
      <c r="AE33" s="309">
        <v>0</v>
      </c>
      <c r="AF33" s="313">
        <v>0</v>
      </c>
      <c r="AG33" s="161">
        <v>0</v>
      </c>
      <c r="AH33" s="174">
        <v>0</v>
      </c>
      <c r="AI33" s="219">
        <v>0</v>
      </c>
      <c r="AJ33" s="341">
        <v>0</v>
      </c>
      <c r="AK33" s="220">
        <f t="shared" si="3"/>
        <v>18</v>
      </c>
      <c r="AL33" s="465"/>
      <c r="AM33" s="471"/>
      <c r="AN33" s="112"/>
      <c r="AO33" s="235"/>
      <c r="AP33" s="112"/>
      <c r="AQ33" s="112"/>
      <c r="AR33" s="112"/>
      <c r="AS33" s="112"/>
      <c r="AT33" s="112"/>
      <c r="AU33" s="112"/>
      <c r="AV33" s="112"/>
      <c r="AW33" s="112"/>
      <c r="AX33" s="112"/>
      <c r="AY33" s="112"/>
      <c r="AZ33" s="112"/>
      <c r="BA33" s="112"/>
    </row>
    <row r="34" spans="2:95" s="114" customFormat="1" ht="124" x14ac:dyDescent="0.35">
      <c r="B34" s="173"/>
      <c r="C34" s="173"/>
      <c r="D34" s="302" t="s">
        <v>538</v>
      </c>
      <c r="E34" s="302" t="s">
        <v>539</v>
      </c>
      <c r="F34" s="274" t="s">
        <v>540</v>
      </c>
      <c r="G34" s="364" t="s">
        <v>541</v>
      </c>
      <c r="H34" s="275"/>
      <c r="I34" s="304" t="s">
        <v>73</v>
      </c>
      <c r="J34" s="278"/>
      <c r="K34" s="277" t="s">
        <v>376</v>
      </c>
      <c r="L34" s="277">
        <v>275</v>
      </c>
      <c r="M34" s="279" t="s">
        <v>542</v>
      </c>
      <c r="N34" s="278" t="s">
        <v>389</v>
      </c>
      <c r="O34" s="279" t="s">
        <v>1481</v>
      </c>
      <c r="P34" s="285" t="s">
        <v>1482</v>
      </c>
      <c r="Q34" s="278" t="s">
        <v>142</v>
      </c>
      <c r="R34" s="278">
        <v>265</v>
      </c>
      <c r="S34" s="274"/>
      <c r="T34" s="278"/>
      <c r="U34" s="278">
        <v>0</v>
      </c>
      <c r="V34" s="278"/>
      <c r="W34" s="278">
        <v>265</v>
      </c>
      <c r="X34" s="277">
        <v>138</v>
      </c>
      <c r="Y34" s="306">
        <f>R34-X34</f>
        <v>127</v>
      </c>
      <c r="Z34" s="280">
        <v>40</v>
      </c>
      <c r="AA34" s="280">
        <v>40</v>
      </c>
      <c r="AB34" s="280">
        <v>47</v>
      </c>
      <c r="AC34" s="313">
        <v>0</v>
      </c>
      <c r="AD34" s="313">
        <v>0</v>
      </c>
      <c r="AE34" s="309">
        <v>0</v>
      </c>
      <c r="AF34" s="313">
        <v>0</v>
      </c>
      <c r="AG34" s="161">
        <v>0</v>
      </c>
      <c r="AH34" s="158">
        <v>0</v>
      </c>
      <c r="AI34" s="219">
        <v>0</v>
      </c>
      <c r="AJ34" s="341">
        <v>0</v>
      </c>
      <c r="AK34" s="220">
        <f t="shared" si="3"/>
        <v>127</v>
      </c>
      <c r="AL34" s="465"/>
      <c r="AM34" s="471"/>
      <c r="AN34" s="112"/>
      <c r="AO34" s="235"/>
      <c r="AP34" s="112"/>
      <c r="AQ34" s="112"/>
      <c r="AR34" s="112"/>
      <c r="AS34" s="112"/>
      <c r="AT34" s="112"/>
      <c r="AU34" s="112"/>
      <c r="AV34" s="112"/>
      <c r="AW34" s="112"/>
      <c r="AX34" s="112"/>
      <c r="AY34" s="112"/>
      <c r="AZ34" s="112"/>
      <c r="BA34" s="112"/>
    </row>
    <row r="35" spans="2:95" s="114" customFormat="1" ht="124" x14ac:dyDescent="0.35">
      <c r="B35" s="173"/>
      <c r="C35" s="173"/>
      <c r="D35" s="302" t="s">
        <v>545</v>
      </c>
      <c r="E35" s="302" t="s">
        <v>539</v>
      </c>
      <c r="F35" s="274" t="s">
        <v>540</v>
      </c>
      <c r="G35" s="364" t="s">
        <v>541</v>
      </c>
      <c r="H35" s="275"/>
      <c r="I35" s="304" t="s">
        <v>73</v>
      </c>
      <c r="J35" s="278"/>
      <c r="K35" s="277" t="s">
        <v>376</v>
      </c>
      <c r="L35" s="277">
        <v>275</v>
      </c>
      <c r="M35" s="279" t="s">
        <v>542</v>
      </c>
      <c r="N35" s="278" t="s">
        <v>389</v>
      </c>
      <c r="O35" s="279" t="s">
        <v>1481</v>
      </c>
      <c r="P35" s="285" t="s">
        <v>1482</v>
      </c>
      <c r="Q35" s="278" t="s">
        <v>142</v>
      </c>
      <c r="R35" s="278">
        <v>20</v>
      </c>
      <c r="S35" s="274"/>
      <c r="T35" s="278"/>
      <c r="U35" s="278">
        <v>20</v>
      </c>
      <c r="V35" s="278"/>
      <c r="W35" s="278">
        <v>265</v>
      </c>
      <c r="X35" s="277">
        <v>0</v>
      </c>
      <c r="Y35" s="306">
        <f>R35-X35</f>
        <v>20</v>
      </c>
      <c r="Z35" s="225">
        <v>20</v>
      </c>
      <c r="AA35" s="225">
        <v>0</v>
      </c>
      <c r="AB35" s="225">
        <v>0</v>
      </c>
      <c r="AC35" s="312">
        <v>0</v>
      </c>
      <c r="AD35" s="312">
        <v>0</v>
      </c>
      <c r="AE35" s="311">
        <v>0</v>
      </c>
      <c r="AF35" s="312">
        <v>0</v>
      </c>
      <c r="AG35" s="227">
        <v>0</v>
      </c>
      <c r="AH35" s="228">
        <v>0</v>
      </c>
      <c r="AI35" s="229">
        <v>0</v>
      </c>
      <c r="AJ35" s="344">
        <v>0</v>
      </c>
      <c r="AK35" s="220">
        <f t="shared" si="3"/>
        <v>20</v>
      </c>
      <c r="AL35" s="465"/>
      <c r="AM35" s="471"/>
      <c r="AN35" s="112"/>
      <c r="AO35" s="235"/>
      <c r="AP35" s="112"/>
      <c r="AQ35" s="112"/>
      <c r="AR35" s="112"/>
      <c r="AS35" s="112"/>
      <c r="AT35" s="112"/>
      <c r="AU35" s="112"/>
      <c r="AV35" s="112"/>
      <c r="AW35" s="112"/>
      <c r="AX35" s="112"/>
      <c r="AY35" s="112"/>
      <c r="AZ35" s="112"/>
      <c r="BA35" s="112"/>
    </row>
    <row r="36" spans="2:95" s="114" customFormat="1" ht="30" customHeight="1" x14ac:dyDescent="0.35">
      <c r="B36" s="173"/>
      <c r="C36" s="173"/>
      <c r="D36" s="302" t="s">
        <v>1237</v>
      </c>
      <c r="E36" s="302" t="s">
        <v>539</v>
      </c>
      <c r="F36" s="274" t="s">
        <v>1238</v>
      </c>
      <c r="G36" s="364" t="s">
        <v>133</v>
      </c>
      <c r="H36" s="275">
        <v>0.79</v>
      </c>
      <c r="I36" s="304"/>
      <c r="J36" s="304" t="s">
        <v>73</v>
      </c>
      <c r="K36" s="277" t="s">
        <v>42</v>
      </c>
      <c r="L36" s="277">
        <v>275</v>
      </c>
      <c r="M36" s="279" t="s">
        <v>542</v>
      </c>
      <c r="N36" s="277" t="s">
        <v>114</v>
      </c>
      <c r="O36" s="373" t="s">
        <v>1415</v>
      </c>
      <c r="P36" s="288">
        <v>44099</v>
      </c>
      <c r="Q36" s="278" t="s">
        <v>142</v>
      </c>
      <c r="R36" s="278">
        <v>16</v>
      </c>
      <c r="S36" s="274"/>
      <c r="T36" s="278">
        <v>16</v>
      </c>
      <c r="U36" s="278">
        <v>16</v>
      </c>
      <c r="V36" s="278"/>
      <c r="W36" s="278">
        <v>0</v>
      </c>
      <c r="X36" s="277">
        <v>0</v>
      </c>
      <c r="Y36" s="306">
        <v>16</v>
      </c>
      <c r="Z36" s="225">
        <v>16</v>
      </c>
      <c r="AA36" s="225">
        <v>0</v>
      </c>
      <c r="AB36" s="225">
        <v>0</v>
      </c>
      <c r="AC36" s="312">
        <v>0</v>
      </c>
      <c r="AD36" s="312">
        <v>0</v>
      </c>
      <c r="AE36" s="311">
        <v>0</v>
      </c>
      <c r="AF36" s="312">
        <v>0</v>
      </c>
      <c r="AG36" s="227">
        <v>0</v>
      </c>
      <c r="AH36" s="228">
        <v>0</v>
      </c>
      <c r="AI36" s="229">
        <v>0</v>
      </c>
      <c r="AJ36" s="344">
        <v>0</v>
      </c>
      <c r="AK36" s="220">
        <f t="shared" si="3"/>
        <v>16</v>
      </c>
      <c r="AL36" s="465"/>
      <c r="AM36" s="471"/>
      <c r="AN36" s="112"/>
      <c r="AO36" s="235"/>
      <c r="AP36" s="112"/>
      <c r="AQ36" s="112"/>
      <c r="AR36" s="112"/>
      <c r="AS36" s="112"/>
      <c r="AT36" s="112"/>
      <c r="AU36" s="112"/>
      <c r="AV36" s="112"/>
      <c r="AW36" s="112"/>
      <c r="AX36" s="112"/>
      <c r="AY36" s="112"/>
      <c r="AZ36" s="112"/>
      <c r="BA36" s="112"/>
    </row>
    <row r="37" spans="2:95" s="165" customFormat="1" ht="33" customHeight="1" x14ac:dyDescent="0.35">
      <c r="C37" s="166"/>
      <c r="D37" s="272" t="s">
        <v>560</v>
      </c>
      <c r="E37" s="302"/>
      <c r="F37" s="274" t="s">
        <v>561</v>
      </c>
      <c r="G37" s="364" t="s">
        <v>1418</v>
      </c>
      <c r="H37" s="275">
        <v>0.86</v>
      </c>
      <c r="I37" s="304" t="s">
        <v>73</v>
      </c>
      <c r="J37" s="278"/>
      <c r="K37" s="277" t="s">
        <v>113</v>
      </c>
      <c r="L37" s="277">
        <v>235</v>
      </c>
      <c r="M37" s="277" t="s">
        <v>563</v>
      </c>
      <c r="N37" s="277" t="s">
        <v>114</v>
      </c>
      <c r="O37" s="279" t="s">
        <v>564</v>
      </c>
      <c r="P37" s="285">
        <v>44265</v>
      </c>
      <c r="Q37" s="278" t="s">
        <v>142</v>
      </c>
      <c r="R37" s="278">
        <v>15</v>
      </c>
      <c r="S37" s="274">
        <v>15</v>
      </c>
      <c r="T37" s="278">
        <v>0</v>
      </c>
      <c r="U37" s="278">
        <v>0</v>
      </c>
      <c r="V37" s="278" t="s">
        <v>392</v>
      </c>
      <c r="W37" s="278">
        <v>15</v>
      </c>
      <c r="X37" s="277">
        <v>1</v>
      </c>
      <c r="Y37" s="306">
        <f>R37-X37</f>
        <v>14</v>
      </c>
      <c r="Z37" s="160">
        <v>7</v>
      </c>
      <c r="AA37" s="160">
        <v>7</v>
      </c>
      <c r="AB37" s="160">
        <v>0</v>
      </c>
      <c r="AC37" s="313">
        <v>0</v>
      </c>
      <c r="AD37" s="313">
        <v>0</v>
      </c>
      <c r="AE37" s="309">
        <v>0</v>
      </c>
      <c r="AF37" s="313">
        <v>0</v>
      </c>
      <c r="AG37" s="161">
        <v>0</v>
      </c>
      <c r="AH37" s="158">
        <v>0</v>
      </c>
      <c r="AI37" s="219">
        <v>0</v>
      </c>
      <c r="AJ37" s="341">
        <v>0</v>
      </c>
      <c r="AK37" s="220">
        <f t="shared" si="3"/>
        <v>14</v>
      </c>
      <c r="AL37" s="465"/>
      <c r="AM37" s="471"/>
      <c r="AN37" s="112"/>
      <c r="AO37" s="235"/>
      <c r="AP37" s="112"/>
      <c r="AQ37" s="112"/>
      <c r="AR37" s="112"/>
      <c r="AS37" s="112"/>
      <c r="AT37" s="112"/>
      <c r="AU37" s="112"/>
      <c r="AV37" s="112"/>
      <c r="AW37" s="112"/>
      <c r="AX37" s="112"/>
      <c r="AY37" s="112"/>
      <c r="AZ37" s="112"/>
      <c r="BA37" s="112"/>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row>
    <row r="38" spans="2:95" s="114" customFormat="1" ht="80.25" customHeight="1" x14ac:dyDescent="0.35">
      <c r="B38" s="173"/>
      <c r="C38" s="173"/>
      <c r="D38" s="365">
        <v>203</v>
      </c>
      <c r="E38" s="302"/>
      <c r="F38" s="274" t="s">
        <v>565</v>
      </c>
      <c r="G38" s="364" t="s">
        <v>566</v>
      </c>
      <c r="H38" s="275">
        <v>1.47</v>
      </c>
      <c r="I38" s="304" t="s">
        <v>73</v>
      </c>
      <c r="J38" s="304"/>
      <c r="K38" s="277" t="s">
        <v>113</v>
      </c>
      <c r="L38" s="277">
        <v>297</v>
      </c>
      <c r="M38" s="277" t="s">
        <v>567</v>
      </c>
      <c r="N38" s="277" t="s">
        <v>114</v>
      </c>
      <c r="O38" s="277" t="s">
        <v>568</v>
      </c>
      <c r="P38" s="285">
        <v>43523</v>
      </c>
      <c r="Q38" s="278" t="s">
        <v>142</v>
      </c>
      <c r="R38" s="278">
        <v>16</v>
      </c>
      <c r="S38" s="274">
        <v>16</v>
      </c>
      <c r="T38" s="278">
        <v>0</v>
      </c>
      <c r="U38" s="278">
        <v>0</v>
      </c>
      <c r="V38" s="278">
        <v>0</v>
      </c>
      <c r="W38" s="278">
        <v>16</v>
      </c>
      <c r="X38" s="277">
        <v>0</v>
      </c>
      <c r="Y38" s="306">
        <v>16</v>
      </c>
      <c r="Z38" s="160">
        <v>8</v>
      </c>
      <c r="AA38" s="160">
        <v>8</v>
      </c>
      <c r="AB38" s="160">
        <v>0</v>
      </c>
      <c r="AC38" s="313">
        <v>0</v>
      </c>
      <c r="AD38" s="313">
        <v>0</v>
      </c>
      <c r="AE38" s="309">
        <v>0</v>
      </c>
      <c r="AF38" s="313">
        <v>0</v>
      </c>
      <c r="AG38" s="161">
        <v>0</v>
      </c>
      <c r="AH38" s="158">
        <v>0</v>
      </c>
      <c r="AI38" s="219">
        <v>0</v>
      </c>
      <c r="AJ38" s="341">
        <v>0</v>
      </c>
      <c r="AK38" s="220">
        <f t="shared" si="3"/>
        <v>16</v>
      </c>
      <c r="AL38" s="479"/>
      <c r="AM38" s="471"/>
      <c r="AN38" s="112"/>
      <c r="AO38" s="235"/>
      <c r="AP38" s="112"/>
      <c r="AQ38" s="112"/>
      <c r="AR38" s="112"/>
      <c r="AS38" s="112"/>
      <c r="AT38" s="112"/>
      <c r="AU38" s="112"/>
      <c r="AV38" s="112"/>
      <c r="AW38" s="112"/>
      <c r="AX38" s="112"/>
      <c r="AY38" s="112"/>
      <c r="AZ38" s="112"/>
      <c r="BA38" s="112"/>
    </row>
    <row r="39" spans="2:95" s="114" customFormat="1" ht="108.5" x14ac:dyDescent="0.35">
      <c r="B39" s="173"/>
      <c r="C39" s="173"/>
      <c r="D39" s="365">
        <v>274</v>
      </c>
      <c r="E39" s="302"/>
      <c r="F39" s="274" t="s">
        <v>1239</v>
      </c>
      <c r="G39" s="364" t="s">
        <v>1240</v>
      </c>
      <c r="H39" s="275"/>
      <c r="I39" s="304" t="s">
        <v>73</v>
      </c>
      <c r="J39" s="304"/>
      <c r="K39" s="277" t="s">
        <v>113</v>
      </c>
      <c r="L39" s="277">
        <v>261</v>
      </c>
      <c r="M39" s="277" t="s">
        <v>1189</v>
      </c>
      <c r="N39" s="277" t="s">
        <v>114</v>
      </c>
      <c r="O39" s="277" t="s">
        <v>1421</v>
      </c>
      <c r="P39" s="285">
        <v>43642</v>
      </c>
      <c r="Q39" s="278" t="s">
        <v>142</v>
      </c>
      <c r="R39" s="278">
        <v>5</v>
      </c>
      <c r="S39" s="274">
        <v>5</v>
      </c>
      <c r="T39" s="278">
        <v>0</v>
      </c>
      <c r="U39" s="278">
        <v>0</v>
      </c>
      <c r="V39" s="278">
        <v>0</v>
      </c>
      <c r="W39" s="278">
        <v>5</v>
      </c>
      <c r="X39" s="277">
        <v>3</v>
      </c>
      <c r="Y39" s="306">
        <f>R39-X39</f>
        <v>2</v>
      </c>
      <c r="Z39" s="160">
        <v>2</v>
      </c>
      <c r="AA39" s="160">
        <v>0</v>
      </c>
      <c r="AB39" s="160">
        <v>0</v>
      </c>
      <c r="AC39" s="313">
        <v>0</v>
      </c>
      <c r="AD39" s="313">
        <v>0</v>
      </c>
      <c r="AE39" s="309">
        <v>0</v>
      </c>
      <c r="AF39" s="313">
        <v>0</v>
      </c>
      <c r="AG39" s="161">
        <v>0</v>
      </c>
      <c r="AH39" s="158">
        <v>0</v>
      </c>
      <c r="AI39" s="219">
        <v>0</v>
      </c>
      <c r="AJ39" s="341">
        <v>0</v>
      </c>
      <c r="AK39" s="220">
        <f t="shared" si="3"/>
        <v>2</v>
      </c>
      <c r="AL39" s="465"/>
      <c r="AM39" s="471"/>
      <c r="AN39" s="112"/>
      <c r="AO39" s="235"/>
      <c r="AP39" s="112"/>
      <c r="AQ39" s="112"/>
      <c r="AR39" s="112"/>
      <c r="AS39" s="112"/>
      <c r="AT39" s="112"/>
      <c r="AU39" s="112"/>
      <c r="AV39" s="112"/>
      <c r="AW39" s="112"/>
      <c r="AX39" s="112"/>
      <c r="AY39" s="112"/>
      <c r="AZ39" s="112"/>
      <c r="BA39" s="112"/>
    </row>
    <row r="40" spans="2:95" s="114" customFormat="1" ht="30" customHeight="1" x14ac:dyDescent="0.35">
      <c r="D40" s="272" t="s">
        <v>1241</v>
      </c>
      <c r="E40" s="302" t="s">
        <v>1242</v>
      </c>
      <c r="F40" s="274" t="s">
        <v>1243</v>
      </c>
      <c r="G40" s="274" t="s">
        <v>585</v>
      </c>
      <c r="H40" s="275">
        <v>7</v>
      </c>
      <c r="I40" s="278"/>
      <c r="J40" s="304" t="s">
        <v>73</v>
      </c>
      <c r="K40" s="277" t="s">
        <v>86</v>
      </c>
      <c r="L40" s="277">
        <v>283</v>
      </c>
      <c r="M40" s="277" t="s">
        <v>521</v>
      </c>
      <c r="N40" s="278" t="s">
        <v>114</v>
      </c>
      <c r="O40" s="277" t="s">
        <v>1438</v>
      </c>
      <c r="P40" s="285">
        <v>41934</v>
      </c>
      <c r="Q40" s="278" t="s">
        <v>142</v>
      </c>
      <c r="R40" s="278">
        <v>173</v>
      </c>
      <c r="S40" s="274">
        <v>173</v>
      </c>
      <c r="T40" s="278">
        <v>0</v>
      </c>
      <c r="U40" s="278">
        <v>0</v>
      </c>
      <c r="V40" s="278"/>
      <c r="W40" s="278">
        <v>173</v>
      </c>
      <c r="X40" s="277">
        <v>147</v>
      </c>
      <c r="Y40" s="306">
        <f t="shared" ref="Y40:Y44" si="6">R40-X40</f>
        <v>26</v>
      </c>
      <c r="Z40" s="160">
        <v>26</v>
      </c>
      <c r="AA40" s="160">
        <v>0</v>
      </c>
      <c r="AB40" s="160">
        <v>0</v>
      </c>
      <c r="AC40" s="313">
        <v>0</v>
      </c>
      <c r="AD40" s="313">
        <v>0</v>
      </c>
      <c r="AE40" s="309">
        <v>0</v>
      </c>
      <c r="AF40" s="313">
        <v>0</v>
      </c>
      <c r="AG40" s="161">
        <v>0</v>
      </c>
      <c r="AH40" s="158">
        <v>0</v>
      </c>
      <c r="AI40" s="219">
        <v>0</v>
      </c>
      <c r="AJ40" s="341">
        <v>0</v>
      </c>
      <c r="AK40" s="220">
        <f t="shared" si="3"/>
        <v>26</v>
      </c>
      <c r="AL40" s="465"/>
      <c r="AM40" s="471"/>
      <c r="AN40" s="112"/>
      <c r="AO40" s="235"/>
      <c r="AP40" s="112"/>
      <c r="AQ40" s="112"/>
      <c r="AR40" s="112"/>
      <c r="AS40" s="112"/>
      <c r="AT40" s="112"/>
      <c r="AU40" s="112"/>
      <c r="AV40" s="112"/>
      <c r="AW40" s="112"/>
      <c r="AX40" s="112"/>
      <c r="AY40" s="112"/>
      <c r="AZ40" s="112"/>
      <c r="BA40" s="112"/>
    </row>
    <row r="41" spans="2:95" s="114" customFormat="1" ht="30" customHeight="1" x14ac:dyDescent="0.35">
      <c r="B41" s="173"/>
      <c r="C41" s="173"/>
      <c r="D41" s="365">
        <v>212</v>
      </c>
      <c r="E41" s="302" t="s">
        <v>596</v>
      </c>
      <c r="F41" s="274" t="s">
        <v>597</v>
      </c>
      <c r="G41" s="274" t="s">
        <v>294</v>
      </c>
      <c r="H41" s="275">
        <v>1.55</v>
      </c>
      <c r="I41" s="278"/>
      <c r="J41" s="304" t="s">
        <v>73</v>
      </c>
      <c r="K41" s="277" t="s">
        <v>42</v>
      </c>
      <c r="L41" s="277">
        <v>283</v>
      </c>
      <c r="M41" s="277" t="s">
        <v>521</v>
      </c>
      <c r="N41" s="277"/>
      <c r="O41" s="277" t="s">
        <v>598</v>
      </c>
      <c r="P41" s="285">
        <v>44265</v>
      </c>
      <c r="Q41" s="278" t="s">
        <v>142</v>
      </c>
      <c r="R41" s="278">
        <v>48</v>
      </c>
      <c r="S41" s="274">
        <v>48</v>
      </c>
      <c r="T41" s="278">
        <v>0</v>
      </c>
      <c r="U41" s="278">
        <v>0</v>
      </c>
      <c r="V41" s="278"/>
      <c r="W41" s="278">
        <v>48</v>
      </c>
      <c r="X41" s="277">
        <v>21</v>
      </c>
      <c r="Y41" s="375">
        <f t="shared" si="6"/>
        <v>27</v>
      </c>
      <c r="Z41" s="160">
        <v>27</v>
      </c>
      <c r="AA41" s="160">
        <v>0</v>
      </c>
      <c r="AB41" s="160">
        <v>0</v>
      </c>
      <c r="AC41" s="313">
        <v>0</v>
      </c>
      <c r="AD41" s="313">
        <v>0</v>
      </c>
      <c r="AE41" s="309">
        <v>0</v>
      </c>
      <c r="AF41" s="313">
        <v>0</v>
      </c>
      <c r="AG41" s="161">
        <v>0</v>
      </c>
      <c r="AH41" s="174">
        <v>0</v>
      </c>
      <c r="AI41" s="219">
        <v>0</v>
      </c>
      <c r="AJ41" s="341">
        <v>0</v>
      </c>
      <c r="AK41" s="220">
        <f t="shared" si="3"/>
        <v>27</v>
      </c>
      <c r="AL41" s="465"/>
      <c r="AM41" s="471"/>
      <c r="AN41" s="112"/>
      <c r="AO41" s="235"/>
      <c r="AP41" s="112"/>
      <c r="AQ41" s="112"/>
      <c r="AR41" s="112"/>
      <c r="AS41" s="112"/>
      <c r="AT41" s="112"/>
      <c r="AU41" s="112"/>
      <c r="AV41" s="112"/>
      <c r="AW41" s="112"/>
      <c r="AX41" s="112"/>
      <c r="AY41" s="112"/>
      <c r="AZ41" s="112"/>
      <c r="BA41" s="112"/>
    </row>
    <row r="42" spans="2:95" s="114" customFormat="1" ht="30" customHeight="1" x14ac:dyDescent="0.35">
      <c r="B42" s="116" t="s">
        <v>599</v>
      </c>
      <c r="C42" s="116"/>
      <c r="D42" s="272" t="s">
        <v>600</v>
      </c>
      <c r="E42" s="302" t="s">
        <v>601</v>
      </c>
      <c r="F42" s="274" t="s">
        <v>602</v>
      </c>
      <c r="G42" s="274" t="s">
        <v>603</v>
      </c>
      <c r="H42" s="275">
        <v>132</v>
      </c>
      <c r="I42" s="278"/>
      <c r="J42" s="304" t="s">
        <v>73</v>
      </c>
      <c r="K42" s="277" t="s">
        <v>113</v>
      </c>
      <c r="L42" s="277">
        <v>283</v>
      </c>
      <c r="M42" s="277" t="s">
        <v>521</v>
      </c>
      <c r="N42" s="278" t="s">
        <v>389</v>
      </c>
      <c r="O42" s="277" t="s">
        <v>604</v>
      </c>
      <c r="P42" s="285">
        <v>39539</v>
      </c>
      <c r="Q42" s="278" t="s">
        <v>142</v>
      </c>
      <c r="R42" s="278">
        <v>19</v>
      </c>
      <c r="S42" s="274">
        <v>19</v>
      </c>
      <c r="T42" s="278">
        <v>0</v>
      </c>
      <c r="U42" s="278">
        <v>0</v>
      </c>
      <c r="V42" s="278"/>
      <c r="W42" s="278">
        <v>19</v>
      </c>
      <c r="X42" s="277">
        <v>16</v>
      </c>
      <c r="Y42" s="306">
        <f t="shared" si="6"/>
        <v>3</v>
      </c>
      <c r="Z42" s="160">
        <v>1</v>
      </c>
      <c r="AA42" s="160">
        <v>1</v>
      </c>
      <c r="AB42" s="160">
        <v>1</v>
      </c>
      <c r="AC42" s="313">
        <v>0</v>
      </c>
      <c r="AD42" s="313">
        <v>0</v>
      </c>
      <c r="AE42" s="309">
        <v>0</v>
      </c>
      <c r="AF42" s="313">
        <v>0</v>
      </c>
      <c r="AG42" s="161">
        <v>0</v>
      </c>
      <c r="AH42" s="158">
        <v>0</v>
      </c>
      <c r="AI42" s="219">
        <v>0</v>
      </c>
      <c r="AJ42" s="341">
        <v>0</v>
      </c>
      <c r="AK42" s="220">
        <f t="shared" si="3"/>
        <v>3</v>
      </c>
      <c r="AL42" s="465"/>
      <c r="AM42" s="471"/>
      <c r="AN42" s="112"/>
      <c r="AO42" s="235"/>
      <c r="AP42" s="112"/>
      <c r="AQ42" s="112"/>
      <c r="AR42" s="112"/>
      <c r="AS42" s="112"/>
      <c r="AT42" s="112"/>
      <c r="AU42" s="112"/>
      <c r="AV42" s="112"/>
      <c r="AW42" s="112"/>
      <c r="AX42" s="112"/>
      <c r="AY42" s="112"/>
      <c r="AZ42" s="112"/>
      <c r="BA42" s="112"/>
    </row>
    <row r="43" spans="2:95" s="114" customFormat="1" ht="204.75" customHeight="1" x14ac:dyDescent="0.35">
      <c r="C43" s="116"/>
      <c r="D43" s="272" t="s">
        <v>605</v>
      </c>
      <c r="E43" s="302" t="s">
        <v>606</v>
      </c>
      <c r="F43" s="274" t="s">
        <v>607</v>
      </c>
      <c r="G43" s="274" t="s">
        <v>603</v>
      </c>
      <c r="H43" s="275">
        <v>106</v>
      </c>
      <c r="I43" s="278"/>
      <c r="J43" s="304" t="s">
        <v>73</v>
      </c>
      <c r="K43" s="277" t="s">
        <v>113</v>
      </c>
      <c r="L43" s="277">
        <v>284</v>
      </c>
      <c r="M43" s="277" t="s">
        <v>608</v>
      </c>
      <c r="N43" s="278" t="s">
        <v>87</v>
      </c>
      <c r="O43" s="279" t="s">
        <v>1483</v>
      </c>
      <c r="P43" s="285" t="s">
        <v>1484</v>
      </c>
      <c r="Q43" s="278" t="s">
        <v>142</v>
      </c>
      <c r="R43" s="278">
        <v>15</v>
      </c>
      <c r="S43" s="274">
        <v>15</v>
      </c>
      <c r="T43" s="278">
        <v>0</v>
      </c>
      <c r="U43" s="278">
        <v>0</v>
      </c>
      <c r="V43" s="278"/>
      <c r="W43" s="278">
        <v>15</v>
      </c>
      <c r="X43" s="277">
        <v>14</v>
      </c>
      <c r="Y43" s="306">
        <f t="shared" si="6"/>
        <v>1</v>
      </c>
      <c r="Z43" s="160">
        <v>1</v>
      </c>
      <c r="AA43" s="160">
        <v>0</v>
      </c>
      <c r="AB43" s="160">
        <v>0</v>
      </c>
      <c r="AC43" s="313">
        <v>0</v>
      </c>
      <c r="AD43" s="313">
        <v>0</v>
      </c>
      <c r="AE43" s="309">
        <v>0</v>
      </c>
      <c r="AF43" s="313">
        <v>0</v>
      </c>
      <c r="AG43" s="161">
        <v>0</v>
      </c>
      <c r="AH43" s="158">
        <v>0</v>
      </c>
      <c r="AI43" s="219">
        <v>0</v>
      </c>
      <c r="AJ43" s="341">
        <v>0</v>
      </c>
      <c r="AK43" s="220">
        <f t="shared" si="3"/>
        <v>1</v>
      </c>
      <c r="AL43" s="465"/>
      <c r="AM43" s="471"/>
      <c r="AN43" s="112"/>
      <c r="AO43" s="235"/>
      <c r="AP43" s="112"/>
      <c r="AQ43" s="112"/>
      <c r="AR43" s="112"/>
      <c r="AS43" s="112"/>
      <c r="AT43" s="112"/>
      <c r="AU43" s="112"/>
      <c r="AV43" s="112"/>
      <c r="AW43" s="112"/>
      <c r="AX43" s="112"/>
      <c r="AY43" s="112"/>
      <c r="AZ43" s="112"/>
      <c r="BA43" s="112"/>
    </row>
    <row r="44" spans="2:95" s="114" customFormat="1" ht="155" x14ac:dyDescent="0.35">
      <c r="C44" s="116"/>
      <c r="D44" s="444" t="s">
        <v>1248</v>
      </c>
      <c r="E44" s="459"/>
      <c r="F44" s="446" t="s">
        <v>612</v>
      </c>
      <c r="G44" s="446" t="s">
        <v>613</v>
      </c>
      <c r="H44" s="463"/>
      <c r="I44" s="447"/>
      <c r="J44" s="448" t="s">
        <v>73</v>
      </c>
      <c r="K44" s="449" t="s">
        <v>113</v>
      </c>
      <c r="L44" s="449">
        <v>284</v>
      </c>
      <c r="M44" s="449" t="s">
        <v>608</v>
      </c>
      <c r="N44" s="447" t="s">
        <v>223</v>
      </c>
      <c r="O44" s="460" t="s">
        <v>614</v>
      </c>
      <c r="P44" s="450" t="s">
        <v>615</v>
      </c>
      <c r="Q44" s="447" t="s">
        <v>142</v>
      </c>
      <c r="R44" s="447">
        <v>5</v>
      </c>
      <c r="S44" s="446">
        <v>5</v>
      </c>
      <c r="T44" s="447">
        <v>0</v>
      </c>
      <c r="U44" s="447">
        <v>0</v>
      </c>
      <c r="V44" s="447"/>
      <c r="W44" s="447">
        <v>5</v>
      </c>
      <c r="X44" s="449">
        <v>1</v>
      </c>
      <c r="Y44" s="451">
        <f t="shared" si="6"/>
        <v>4</v>
      </c>
      <c r="Z44" s="447">
        <v>0</v>
      </c>
      <c r="AA44" s="447">
        <v>1</v>
      </c>
      <c r="AB44" s="447">
        <v>1</v>
      </c>
      <c r="AC44" s="447">
        <v>1</v>
      </c>
      <c r="AD44" s="447">
        <v>1</v>
      </c>
      <c r="AE44" s="449">
        <v>0</v>
      </c>
      <c r="AF44" s="447">
        <v>0</v>
      </c>
      <c r="AG44" s="447">
        <v>0</v>
      </c>
      <c r="AH44" s="451">
        <v>0</v>
      </c>
      <c r="AI44" s="452">
        <v>0</v>
      </c>
      <c r="AJ44" s="452">
        <v>0</v>
      </c>
      <c r="AK44" s="220">
        <f t="shared" si="3"/>
        <v>4</v>
      </c>
      <c r="AL44" s="465"/>
      <c r="AM44" s="471"/>
      <c r="AN44" s="112"/>
      <c r="AO44" s="235"/>
      <c r="AP44" s="466"/>
      <c r="AQ44" s="466"/>
      <c r="AR44" s="112"/>
      <c r="AS44" s="112"/>
      <c r="AT44" s="112"/>
      <c r="AU44" s="112"/>
      <c r="AV44" s="112"/>
      <c r="AW44" s="112"/>
      <c r="AX44" s="112"/>
      <c r="AY44" s="112"/>
      <c r="AZ44" s="112"/>
      <c r="BA44" s="112"/>
    </row>
    <row r="45" spans="2:95" s="165" customFormat="1" ht="30" customHeight="1" x14ac:dyDescent="0.35">
      <c r="C45" s="166"/>
      <c r="D45" s="365">
        <v>240</v>
      </c>
      <c r="E45" s="271" t="s">
        <v>668</v>
      </c>
      <c r="F45" s="273" t="s">
        <v>669</v>
      </c>
      <c r="G45" s="274" t="s">
        <v>670</v>
      </c>
      <c r="H45" s="275">
        <v>1.8</v>
      </c>
      <c r="I45" s="278"/>
      <c r="J45" s="304" t="s">
        <v>73</v>
      </c>
      <c r="K45" s="277" t="s">
        <v>42</v>
      </c>
      <c r="L45" s="277">
        <v>286</v>
      </c>
      <c r="M45" s="277" t="s">
        <v>285</v>
      </c>
      <c r="N45" s="277" t="s">
        <v>87</v>
      </c>
      <c r="O45" s="279" t="s">
        <v>671</v>
      </c>
      <c r="P45" s="285" t="s">
        <v>672</v>
      </c>
      <c r="Q45" s="278" t="s">
        <v>142</v>
      </c>
      <c r="R45" s="278">
        <v>33</v>
      </c>
      <c r="S45" s="274">
        <v>33</v>
      </c>
      <c r="T45" s="278"/>
      <c r="U45" s="278">
        <v>0</v>
      </c>
      <c r="V45" s="278"/>
      <c r="W45" s="278">
        <v>33</v>
      </c>
      <c r="X45" s="277">
        <v>0</v>
      </c>
      <c r="Y45" s="375">
        <f>R45-X45</f>
        <v>33</v>
      </c>
      <c r="Z45" s="160">
        <v>16</v>
      </c>
      <c r="AA45" s="160">
        <v>17</v>
      </c>
      <c r="AB45" s="160">
        <v>0</v>
      </c>
      <c r="AC45" s="313">
        <v>0</v>
      </c>
      <c r="AD45" s="313">
        <v>0</v>
      </c>
      <c r="AE45" s="309">
        <v>0</v>
      </c>
      <c r="AF45" s="308">
        <v>0</v>
      </c>
      <c r="AG45" s="158">
        <v>0</v>
      </c>
      <c r="AH45" s="174">
        <v>0</v>
      </c>
      <c r="AI45" s="219">
        <v>0</v>
      </c>
      <c r="AJ45" s="341">
        <v>0</v>
      </c>
      <c r="AK45" s="220">
        <f t="shared" si="3"/>
        <v>33</v>
      </c>
      <c r="AL45" s="479"/>
      <c r="AM45" s="471"/>
      <c r="AN45" s="112"/>
      <c r="AO45" s="235"/>
      <c r="AP45" s="112"/>
      <c r="AQ45" s="112"/>
      <c r="AR45" s="112"/>
      <c r="AS45" s="112"/>
      <c r="AT45" s="112"/>
      <c r="AU45" s="112"/>
      <c r="AV45" s="112"/>
      <c r="AW45" s="112"/>
      <c r="AX45" s="112"/>
      <c r="AY45" s="112"/>
      <c r="AZ45" s="112"/>
      <c r="BA45" s="112"/>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row>
    <row r="46" spans="2:95" s="165" customFormat="1" ht="30" customHeight="1" x14ac:dyDescent="0.35">
      <c r="C46" s="166"/>
      <c r="D46" s="365" t="s">
        <v>673</v>
      </c>
      <c r="E46" s="271" t="s">
        <v>668</v>
      </c>
      <c r="F46" s="273" t="s">
        <v>669</v>
      </c>
      <c r="G46" s="274" t="s">
        <v>670</v>
      </c>
      <c r="H46" s="275">
        <v>1.8</v>
      </c>
      <c r="I46" s="278"/>
      <c r="J46" s="304" t="s">
        <v>73</v>
      </c>
      <c r="K46" s="277" t="s">
        <v>42</v>
      </c>
      <c r="L46" s="277">
        <v>286</v>
      </c>
      <c r="M46" s="277" t="s">
        <v>285</v>
      </c>
      <c r="N46" s="277" t="s">
        <v>87</v>
      </c>
      <c r="O46" s="279" t="s">
        <v>671</v>
      </c>
      <c r="P46" s="285" t="s">
        <v>672</v>
      </c>
      <c r="Q46" s="278" t="s">
        <v>142</v>
      </c>
      <c r="R46" s="278">
        <v>12</v>
      </c>
      <c r="S46" s="274">
        <v>12</v>
      </c>
      <c r="T46" s="278"/>
      <c r="U46" s="278">
        <v>12</v>
      </c>
      <c r="V46" s="278"/>
      <c r="W46" s="278">
        <v>0</v>
      </c>
      <c r="X46" s="277">
        <v>0</v>
      </c>
      <c r="Y46" s="375">
        <f>R46-X46</f>
        <v>12</v>
      </c>
      <c r="Z46" s="225">
        <v>0</v>
      </c>
      <c r="AA46" s="225">
        <v>12</v>
      </c>
      <c r="AB46" s="225">
        <v>0</v>
      </c>
      <c r="AC46" s="312">
        <v>0</v>
      </c>
      <c r="AD46" s="312">
        <v>0</v>
      </c>
      <c r="AE46" s="311">
        <v>0</v>
      </c>
      <c r="AF46" s="310">
        <v>0</v>
      </c>
      <c r="AG46" s="228">
        <v>0</v>
      </c>
      <c r="AH46" s="228">
        <v>0</v>
      </c>
      <c r="AI46" s="229">
        <v>0</v>
      </c>
      <c r="AJ46" s="344">
        <v>0</v>
      </c>
      <c r="AK46" s="220">
        <f t="shared" si="3"/>
        <v>12</v>
      </c>
      <c r="AL46" s="479"/>
      <c r="AM46" s="471"/>
      <c r="AN46" s="112"/>
      <c r="AO46" s="235"/>
      <c r="AP46" s="112"/>
      <c r="AQ46" s="112"/>
      <c r="AR46" s="112"/>
      <c r="AS46" s="112"/>
      <c r="AT46" s="112"/>
      <c r="AU46" s="112"/>
      <c r="AV46" s="112"/>
      <c r="AW46" s="112"/>
      <c r="AX46" s="112"/>
      <c r="AY46" s="112"/>
      <c r="AZ46" s="112"/>
      <c r="BA46" s="112"/>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row>
    <row r="47" spans="2:95" s="165" customFormat="1" ht="63" customHeight="1" x14ac:dyDescent="0.35">
      <c r="B47" s="167"/>
      <c r="C47" s="167"/>
      <c r="D47" s="402" t="s">
        <v>674</v>
      </c>
      <c r="E47" s="403" t="s">
        <v>675</v>
      </c>
      <c r="F47" s="404" t="s">
        <v>676</v>
      </c>
      <c r="G47" s="378" t="s">
        <v>318</v>
      </c>
      <c r="H47" s="379">
        <v>3.27</v>
      </c>
      <c r="I47" s="405"/>
      <c r="J47" s="406" t="s">
        <v>73</v>
      </c>
      <c r="K47" s="380" t="s">
        <v>86</v>
      </c>
      <c r="L47" s="380">
        <v>312</v>
      </c>
      <c r="M47" s="407" t="s">
        <v>677</v>
      </c>
      <c r="N47" s="380" t="s">
        <v>87</v>
      </c>
      <c r="O47" s="407" t="s">
        <v>678</v>
      </c>
      <c r="P47" s="289" t="s">
        <v>679</v>
      </c>
      <c r="Q47" s="405" t="s">
        <v>142</v>
      </c>
      <c r="R47" s="405">
        <v>190</v>
      </c>
      <c r="S47" s="378">
        <v>190</v>
      </c>
      <c r="T47" s="405">
        <v>0</v>
      </c>
      <c r="U47" s="405">
        <v>19</v>
      </c>
      <c r="V47" s="405"/>
      <c r="W47" s="405">
        <v>190</v>
      </c>
      <c r="X47" s="380">
        <v>0</v>
      </c>
      <c r="Y47" s="408">
        <v>190</v>
      </c>
      <c r="Z47" s="255">
        <v>12</v>
      </c>
      <c r="AA47" s="255">
        <v>46</v>
      </c>
      <c r="AB47" s="255">
        <v>35</v>
      </c>
      <c r="AC47" s="329">
        <v>35</v>
      </c>
      <c r="AD47" s="329">
        <v>35</v>
      </c>
      <c r="AE47" s="330">
        <v>27</v>
      </c>
      <c r="AF47" s="331">
        <v>0</v>
      </c>
      <c r="AG47" s="256">
        <v>0</v>
      </c>
      <c r="AH47" s="256">
        <v>0</v>
      </c>
      <c r="AI47" s="257">
        <v>0</v>
      </c>
      <c r="AJ47" s="351">
        <v>0</v>
      </c>
      <c r="AK47" s="220">
        <f t="shared" si="3"/>
        <v>190</v>
      </c>
      <c r="AL47" s="465"/>
      <c r="AM47" s="471"/>
      <c r="AN47" s="112"/>
      <c r="AO47" s="235"/>
      <c r="AP47" s="112"/>
      <c r="AQ47" s="112"/>
      <c r="AR47" s="112"/>
      <c r="AS47" s="112"/>
      <c r="AT47" s="112"/>
      <c r="AU47" s="112"/>
      <c r="AV47" s="112"/>
      <c r="AW47" s="112"/>
      <c r="AX47" s="112"/>
      <c r="AY47" s="112"/>
      <c r="AZ47" s="112"/>
      <c r="BA47" s="112"/>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row>
    <row r="48" spans="2:95" s="165" customFormat="1" ht="77.5" x14ac:dyDescent="0.35">
      <c r="B48" s="167"/>
      <c r="C48" s="167"/>
      <c r="D48" s="371" t="s">
        <v>681</v>
      </c>
      <c r="E48" s="271" t="s">
        <v>675</v>
      </c>
      <c r="F48" s="273" t="s">
        <v>682</v>
      </c>
      <c r="G48" s="274" t="s">
        <v>683</v>
      </c>
      <c r="H48" s="1938">
        <v>7.63</v>
      </c>
      <c r="I48" s="278"/>
      <c r="J48" s="304" t="s">
        <v>73</v>
      </c>
      <c r="K48" s="277" t="s">
        <v>86</v>
      </c>
      <c r="L48" s="277">
        <v>312</v>
      </c>
      <c r="M48" s="277" t="s">
        <v>677</v>
      </c>
      <c r="N48" s="277" t="s">
        <v>87</v>
      </c>
      <c r="O48" s="279" t="s">
        <v>684</v>
      </c>
      <c r="P48" s="285">
        <v>41016</v>
      </c>
      <c r="Q48" s="278" t="s">
        <v>142</v>
      </c>
      <c r="R48" s="278">
        <v>108</v>
      </c>
      <c r="S48" s="274">
        <v>108</v>
      </c>
      <c r="T48" s="278">
        <v>0</v>
      </c>
      <c r="U48" s="278">
        <v>0</v>
      </c>
      <c r="V48" s="278"/>
      <c r="W48" s="278">
        <v>108</v>
      </c>
      <c r="X48" s="277">
        <v>0</v>
      </c>
      <c r="Y48" s="306">
        <f>R48-X48</f>
        <v>108</v>
      </c>
      <c r="Z48" s="160">
        <v>0</v>
      </c>
      <c r="AA48" s="160">
        <v>0</v>
      </c>
      <c r="AB48" s="160">
        <v>12</v>
      </c>
      <c r="AC48" s="313">
        <v>48</v>
      </c>
      <c r="AD48" s="313">
        <v>48</v>
      </c>
      <c r="AE48" s="309">
        <v>0</v>
      </c>
      <c r="AF48" s="308">
        <v>0</v>
      </c>
      <c r="AG48" s="158">
        <v>0</v>
      </c>
      <c r="AH48" s="158">
        <v>0</v>
      </c>
      <c r="AI48" s="219">
        <v>0</v>
      </c>
      <c r="AJ48" s="342">
        <v>0</v>
      </c>
      <c r="AK48" s="220">
        <f t="shared" si="3"/>
        <v>108</v>
      </c>
      <c r="AL48" s="477"/>
      <c r="AM48" s="471"/>
      <c r="AN48" s="112"/>
      <c r="AO48" s="235"/>
      <c r="AP48" s="112"/>
      <c r="AQ48" s="112"/>
      <c r="AR48" s="112"/>
      <c r="AS48" s="112"/>
      <c r="AT48" s="112"/>
      <c r="AU48" s="112"/>
      <c r="AV48" s="112"/>
      <c r="AW48" s="112"/>
      <c r="AX48" s="112"/>
      <c r="AY48" s="112"/>
      <c r="AZ48" s="112"/>
      <c r="BA48" s="112"/>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row>
    <row r="49" spans="2:95" s="165" customFormat="1" ht="30" customHeight="1" x14ac:dyDescent="0.35">
      <c r="B49" s="167"/>
      <c r="C49" s="167"/>
      <c r="D49" s="371" t="s">
        <v>686</v>
      </c>
      <c r="E49" s="271" t="s">
        <v>675</v>
      </c>
      <c r="F49" s="273" t="s">
        <v>682</v>
      </c>
      <c r="G49" s="274" t="s">
        <v>687</v>
      </c>
      <c r="H49" s="2021"/>
      <c r="I49" s="278"/>
      <c r="J49" s="304" t="s">
        <v>73</v>
      </c>
      <c r="K49" s="277" t="s">
        <v>86</v>
      </c>
      <c r="L49" s="277">
        <v>312</v>
      </c>
      <c r="M49" s="277" t="s">
        <v>677</v>
      </c>
      <c r="N49" s="277" t="s">
        <v>87</v>
      </c>
      <c r="O49" s="279" t="s">
        <v>684</v>
      </c>
      <c r="P49" s="285">
        <v>41016</v>
      </c>
      <c r="Q49" s="278" t="s">
        <v>142</v>
      </c>
      <c r="R49" s="278">
        <v>93</v>
      </c>
      <c r="S49" s="274">
        <v>93</v>
      </c>
      <c r="T49" s="278">
        <v>0</v>
      </c>
      <c r="U49" s="278">
        <v>0</v>
      </c>
      <c r="V49" s="278"/>
      <c r="W49" s="278">
        <v>93</v>
      </c>
      <c r="X49" s="277">
        <v>0</v>
      </c>
      <c r="Y49" s="306">
        <f>R49-X49</f>
        <v>93</v>
      </c>
      <c r="Z49" s="160">
        <v>0</v>
      </c>
      <c r="AA49" s="160">
        <v>7</v>
      </c>
      <c r="AB49" s="160">
        <v>28</v>
      </c>
      <c r="AC49" s="313">
        <v>28</v>
      </c>
      <c r="AD49" s="313">
        <v>30</v>
      </c>
      <c r="AE49" s="309">
        <v>0</v>
      </c>
      <c r="AF49" s="308">
        <v>0</v>
      </c>
      <c r="AG49" s="158">
        <v>0</v>
      </c>
      <c r="AH49" s="158">
        <v>0</v>
      </c>
      <c r="AI49" s="219">
        <v>0</v>
      </c>
      <c r="AJ49" s="342">
        <v>0</v>
      </c>
      <c r="AK49" s="220">
        <f t="shared" si="3"/>
        <v>93</v>
      </c>
      <c r="AL49" s="479"/>
      <c r="AM49" s="471"/>
      <c r="AN49" s="112"/>
      <c r="AO49" s="235"/>
      <c r="AP49" s="112"/>
      <c r="AQ49" s="112"/>
      <c r="AR49" s="112"/>
      <c r="AS49" s="112"/>
      <c r="AT49" s="112"/>
      <c r="AU49" s="112"/>
      <c r="AV49" s="112"/>
      <c r="AW49" s="112"/>
      <c r="AX49" s="112"/>
      <c r="AY49" s="112"/>
      <c r="AZ49" s="112"/>
      <c r="BA49" s="112"/>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row>
    <row r="50" spans="2:95" s="165" customFormat="1" ht="30" customHeight="1" x14ac:dyDescent="0.35">
      <c r="B50" s="167"/>
      <c r="C50" s="167"/>
      <c r="D50" s="371" t="s">
        <v>688</v>
      </c>
      <c r="E50" s="271" t="s">
        <v>675</v>
      </c>
      <c r="F50" s="273" t="s">
        <v>682</v>
      </c>
      <c r="G50" s="274" t="s">
        <v>689</v>
      </c>
      <c r="H50" s="1939"/>
      <c r="I50" s="278"/>
      <c r="J50" s="304" t="s">
        <v>73</v>
      </c>
      <c r="K50" s="277" t="s">
        <v>86</v>
      </c>
      <c r="L50" s="277">
        <v>312</v>
      </c>
      <c r="M50" s="277" t="s">
        <v>677</v>
      </c>
      <c r="N50" s="277" t="s">
        <v>87</v>
      </c>
      <c r="O50" s="279" t="s">
        <v>684</v>
      </c>
      <c r="P50" s="285">
        <v>41016</v>
      </c>
      <c r="Q50" s="278" t="s">
        <v>142</v>
      </c>
      <c r="R50" s="278">
        <v>36</v>
      </c>
      <c r="S50" s="274">
        <v>10</v>
      </c>
      <c r="T50" s="278">
        <v>26</v>
      </c>
      <c r="U50" s="278">
        <v>36</v>
      </c>
      <c r="V50" s="278"/>
      <c r="W50" s="278">
        <v>0</v>
      </c>
      <c r="X50" s="277">
        <v>0</v>
      </c>
      <c r="Y50" s="306">
        <f>R50-X50</f>
        <v>36</v>
      </c>
      <c r="Z50" s="225">
        <v>0</v>
      </c>
      <c r="AA50" s="225">
        <v>0</v>
      </c>
      <c r="AB50" s="225">
        <v>36</v>
      </c>
      <c r="AC50" s="312">
        <v>0</v>
      </c>
      <c r="AD50" s="312">
        <v>0</v>
      </c>
      <c r="AE50" s="311">
        <v>0</v>
      </c>
      <c r="AF50" s="310">
        <v>0</v>
      </c>
      <c r="AG50" s="228">
        <v>0</v>
      </c>
      <c r="AH50" s="228">
        <v>0</v>
      </c>
      <c r="AI50" s="229">
        <v>0</v>
      </c>
      <c r="AJ50" s="343">
        <v>0</v>
      </c>
      <c r="AK50" s="220"/>
      <c r="AL50" s="479"/>
      <c r="AM50" s="471"/>
      <c r="AN50" s="112"/>
      <c r="AO50" s="235"/>
      <c r="AP50" s="112"/>
      <c r="AQ50" s="112"/>
      <c r="AR50" s="112"/>
      <c r="AS50" s="112"/>
      <c r="AT50" s="112"/>
      <c r="AU50" s="112"/>
      <c r="AV50" s="112"/>
      <c r="AW50" s="112"/>
      <c r="AX50" s="112"/>
      <c r="AY50" s="112"/>
      <c r="AZ50" s="112"/>
      <c r="BA50" s="112"/>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row>
    <row r="51" spans="2:95" s="165" customFormat="1" ht="30" customHeight="1" x14ac:dyDescent="0.35">
      <c r="B51" s="177"/>
      <c r="C51" s="177"/>
      <c r="D51" s="371" t="s">
        <v>1250</v>
      </c>
      <c r="E51" s="415" t="s">
        <v>716</v>
      </c>
      <c r="F51" s="273" t="s">
        <v>1251</v>
      </c>
      <c r="G51" s="274" t="s">
        <v>324</v>
      </c>
      <c r="H51" s="275">
        <v>1.01</v>
      </c>
      <c r="I51" s="278"/>
      <c r="J51" s="304" t="s">
        <v>73</v>
      </c>
      <c r="K51" s="277" t="s">
        <v>86</v>
      </c>
      <c r="L51" s="277">
        <v>311</v>
      </c>
      <c r="M51" s="279" t="s">
        <v>718</v>
      </c>
      <c r="N51" s="277" t="s">
        <v>87</v>
      </c>
      <c r="O51" s="279" t="s">
        <v>1459</v>
      </c>
      <c r="P51" s="285" t="s">
        <v>1460</v>
      </c>
      <c r="Q51" s="278" t="s">
        <v>142</v>
      </c>
      <c r="R51" s="278">
        <v>53</v>
      </c>
      <c r="S51" s="274">
        <v>53</v>
      </c>
      <c r="T51" s="278">
        <v>0</v>
      </c>
      <c r="U51" s="278">
        <v>0</v>
      </c>
      <c r="V51" s="278"/>
      <c r="W51" s="278">
        <v>53</v>
      </c>
      <c r="X51" s="277">
        <v>28</v>
      </c>
      <c r="Y51" s="375">
        <f>R51-X51</f>
        <v>25</v>
      </c>
      <c r="Z51" s="160">
        <v>25</v>
      </c>
      <c r="AA51" s="160">
        <v>0</v>
      </c>
      <c r="AB51" s="160">
        <v>0</v>
      </c>
      <c r="AC51" s="313">
        <v>0</v>
      </c>
      <c r="AD51" s="313">
        <v>0</v>
      </c>
      <c r="AE51" s="309">
        <v>0</v>
      </c>
      <c r="AF51" s="308">
        <v>0</v>
      </c>
      <c r="AG51" s="158">
        <v>0</v>
      </c>
      <c r="AH51" s="158">
        <v>0</v>
      </c>
      <c r="AI51" s="219">
        <v>0</v>
      </c>
      <c r="AJ51" s="341">
        <v>0</v>
      </c>
      <c r="AK51" s="220">
        <f t="shared" ref="AK51:AK60" si="7">SUM(Z51:AJ51)</f>
        <v>25</v>
      </c>
      <c r="AL51" s="479"/>
      <c r="AM51" s="471"/>
      <c r="AN51" s="112"/>
      <c r="AO51" s="235"/>
      <c r="AP51" s="112"/>
      <c r="AQ51" s="112"/>
      <c r="AR51" s="112"/>
      <c r="AS51" s="112"/>
      <c r="AT51" s="112"/>
      <c r="AU51" s="112"/>
      <c r="AV51" s="112"/>
      <c r="AW51" s="112"/>
      <c r="AX51" s="112"/>
      <c r="AY51" s="112"/>
      <c r="AZ51" s="112"/>
      <c r="BA51" s="112"/>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row>
    <row r="52" spans="2:95" s="165" customFormat="1" ht="30" customHeight="1" x14ac:dyDescent="0.35">
      <c r="D52" s="371" t="s">
        <v>1253</v>
      </c>
      <c r="E52" s="420" t="s">
        <v>735</v>
      </c>
      <c r="F52" s="421" t="s">
        <v>1254</v>
      </c>
      <c r="G52" s="274" t="s">
        <v>1255</v>
      </c>
      <c r="H52" s="411"/>
      <c r="I52" s="278"/>
      <c r="J52" s="304" t="s">
        <v>73</v>
      </c>
      <c r="K52" s="277" t="s">
        <v>86</v>
      </c>
      <c r="L52" s="277">
        <v>311</v>
      </c>
      <c r="M52" s="279" t="s">
        <v>718</v>
      </c>
      <c r="N52" s="277" t="s">
        <v>739</v>
      </c>
      <c r="O52" s="279" t="s">
        <v>1464</v>
      </c>
      <c r="P52" s="285" t="s">
        <v>1465</v>
      </c>
      <c r="Q52" s="278" t="s">
        <v>142</v>
      </c>
      <c r="R52" s="278">
        <v>64</v>
      </c>
      <c r="S52" s="274">
        <v>14</v>
      </c>
      <c r="T52" s="278">
        <v>50</v>
      </c>
      <c r="U52" s="278">
        <v>0</v>
      </c>
      <c r="V52" s="278"/>
      <c r="W52" s="278">
        <v>64</v>
      </c>
      <c r="X52" s="277">
        <v>29</v>
      </c>
      <c r="Y52" s="375">
        <f t="shared" ref="Y52:Y60" si="8">R52-X52</f>
        <v>35</v>
      </c>
      <c r="Z52" s="160">
        <v>35</v>
      </c>
      <c r="AA52" s="160">
        <v>0</v>
      </c>
      <c r="AB52" s="160">
        <v>0</v>
      </c>
      <c r="AC52" s="313">
        <v>0</v>
      </c>
      <c r="AD52" s="313">
        <v>0</v>
      </c>
      <c r="AE52" s="309">
        <v>0</v>
      </c>
      <c r="AF52" s="308">
        <v>0</v>
      </c>
      <c r="AG52" s="158">
        <v>0</v>
      </c>
      <c r="AH52" s="174">
        <v>0</v>
      </c>
      <c r="AI52" s="219">
        <v>0</v>
      </c>
      <c r="AJ52" s="341">
        <v>0</v>
      </c>
      <c r="AK52" s="220">
        <f t="shared" si="7"/>
        <v>35</v>
      </c>
      <c r="AL52" s="479"/>
      <c r="AM52" s="471"/>
      <c r="AN52" s="112"/>
      <c r="AO52" s="235"/>
      <c r="AP52" s="112"/>
      <c r="AQ52" s="112"/>
      <c r="AR52" s="112"/>
      <c r="AS52" s="112"/>
      <c r="AT52" s="112"/>
      <c r="AU52" s="112"/>
      <c r="AV52" s="112"/>
      <c r="AW52" s="112"/>
      <c r="AX52" s="112"/>
      <c r="AY52" s="112"/>
      <c r="AZ52" s="112"/>
      <c r="BA52" s="112"/>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row>
    <row r="53" spans="2:95" s="165" customFormat="1" ht="30" customHeight="1" x14ac:dyDescent="0.35">
      <c r="D53" s="371" t="s">
        <v>737</v>
      </c>
      <c r="E53" s="420" t="s">
        <v>735</v>
      </c>
      <c r="F53" s="421" t="s">
        <v>738</v>
      </c>
      <c r="G53" s="274" t="s">
        <v>99</v>
      </c>
      <c r="H53" s="411"/>
      <c r="I53" s="278"/>
      <c r="J53" s="304" t="s">
        <v>73</v>
      </c>
      <c r="K53" s="277" t="s">
        <v>86</v>
      </c>
      <c r="L53" s="277">
        <v>311</v>
      </c>
      <c r="M53" s="279" t="s">
        <v>718</v>
      </c>
      <c r="N53" s="277" t="s">
        <v>739</v>
      </c>
      <c r="O53" s="279" t="s">
        <v>740</v>
      </c>
      <c r="P53" s="285" t="s">
        <v>741</v>
      </c>
      <c r="Q53" s="278" t="s">
        <v>142</v>
      </c>
      <c r="R53" s="278">
        <v>184</v>
      </c>
      <c r="S53" s="274">
        <v>140</v>
      </c>
      <c r="T53" s="278">
        <v>44</v>
      </c>
      <c r="U53" s="278">
        <v>0</v>
      </c>
      <c r="V53" s="278"/>
      <c r="W53" s="278">
        <v>184</v>
      </c>
      <c r="X53" s="277">
        <v>0</v>
      </c>
      <c r="Y53" s="375">
        <f t="shared" si="8"/>
        <v>184</v>
      </c>
      <c r="Z53" s="255">
        <v>4</v>
      </c>
      <c r="AA53" s="255">
        <v>48</v>
      </c>
      <c r="AB53" s="255">
        <v>48</v>
      </c>
      <c r="AC53" s="329">
        <v>48</v>
      </c>
      <c r="AD53" s="329">
        <v>36</v>
      </c>
      <c r="AE53" s="330">
        <v>0</v>
      </c>
      <c r="AF53" s="331">
        <v>0</v>
      </c>
      <c r="AG53" s="256">
        <v>0</v>
      </c>
      <c r="AH53" s="258">
        <v>0</v>
      </c>
      <c r="AI53" s="257">
        <v>0</v>
      </c>
      <c r="AJ53" s="351">
        <v>0</v>
      </c>
      <c r="AK53" s="220">
        <f t="shared" si="7"/>
        <v>184</v>
      </c>
      <c r="AL53" s="479"/>
      <c r="AM53" s="471"/>
      <c r="AN53" s="112"/>
      <c r="AO53" s="235"/>
      <c r="AP53" s="112"/>
      <c r="AQ53" s="112"/>
      <c r="AR53" s="112"/>
      <c r="AS53" s="112"/>
      <c r="AT53" s="112"/>
      <c r="AU53" s="112"/>
      <c r="AV53" s="112"/>
      <c r="AW53" s="112"/>
      <c r="AX53" s="112"/>
      <c r="AY53" s="112"/>
      <c r="AZ53" s="112"/>
      <c r="BA53" s="112"/>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row>
    <row r="54" spans="2:95" s="165" customFormat="1" ht="63" customHeight="1" x14ac:dyDescent="0.35">
      <c r="D54" s="371" t="s">
        <v>1201</v>
      </c>
      <c r="E54" s="420" t="s">
        <v>735</v>
      </c>
      <c r="F54" s="421" t="s">
        <v>1249</v>
      </c>
      <c r="G54" s="274" t="s">
        <v>99</v>
      </c>
      <c r="H54" s="411">
        <v>8</v>
      </c>
      <c r="I54" s="278"/>
      <c r="J54" s="304" t="s">
        <v>73</v>
      </c>
      <c r="K54" s="277" t="s">
        <v>86</v>
      </c>
      <c r="L54" s="277">
        <v>311</v>
      </c>
      <c r="M54" s="279" t="s">
        <v>718</v>
      </c>
      <c r="N54" s="277" t="s">
        <v>739</v>
      </c>
      <c r="O54" s="279" t="s">
        <v>1469</v>
      </c>
      <c r="P54" s="285" t="s">
        <v>1470</v>
      </c>
      <c r="Q54" s="278" t="s">
        <v>142</v>
      </c>
      <c r="R54" s="278">
        <v>117</v>
      </c>
      <c r="S54" s="274">
        <v>117</v>
      </c>
      <c r="T54" s="278">
        <v>0</v>
      </c>
      <c r="U54" s="278">
        <v>0</v>
      </c>
      <c r="V54" s="278"/>
      <c r="W54" s="278">
        <v>117</v>
      </c>
      <c r="X54" s="277">
        <v>111</v>
      </c>
      <c r="Y54" s="375">
        <f t="shared" si="8"/>
        <v>6</v>
      </c>
      <c r="Z54" s="160">
        <v>6</v>
      </c>
      <c r="AA54" s="160">
        <v>0</v>
      </c>
      <c r="AB54" s="160">
        <v>0</v>
      </c>
      <c r="AC54" s="313">
        <v>0</v>
      </c>
      <c r="AD54" s="313">
        <v>0</v>
      </c>
      <c r="AE54" s="309">
        <v>0</v>
      </c>
      <c r="AF54" s="308">
        <v>0</v>
      </c>
      <c r="AG54" s="158">
        <v>0</v>
      </c>
      <c r="AH54" s="174">
        <v>0</v>
      </c>
      <c r="AI54" s="219">
        <v>0</v>
      </c>
      <c r="AJ54" s="341">
        <v>0</v>
      </c>
      <c r="AK54" s="220">
        <f t="shared" si="7"/>
        <v>6</v>
      </c>
      <c r="AL54" s="479"/>
      <c r="AM54" s="471"/>
      <c r="AN54" s="112"/>
      <c r="AO54" s="235"/>
      <c r="AP54" s="112"/>
      <c r="AQ54" s="112"/>
      <c r="AR54" s="112"/>
      <c r="AS54" s="112"/>
      <c r="AT54" s="112"/>
      <c r="AU54" s="112"/>
      <c r="AV54" s="112"/>
      <c r="AW54" s="112"/>
      <c r="AX54" s="112"/>
      <c r="AY54" s="112"/>
      <c r="AZ54" s="112"/>
      <c r="BA54" s="112"/>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row>
    <row r="55" spans="2:95" s="165" customFormat="1" ht="51" customHeight="1" x14ac:dyDescent="0.35">
      <c r="B55" s="167"/>
      <c r="C55" s="167"/>
      <c r="D55" s="371" t="s">
        <v>749</v>
      </c>
      <c r="E55" s="420" t="s">
        <v>735</v>
      </c>
      <c r="F55" s="421" t="s">
        <v>750</v>
      </c>
      <c r="G55" s="274" t="s">
        <v>334</v>
      </c>
      <c r="H55" s="411"/>
      <c r="I55" s="278"/>
      <c r="J55" s="304" t="s">
        <v>73</v>
      </c>
      <c r="K55" s="277" t="s">
        <v>86</v>
      </c>
      <c r="L55" s="277">
        <v>311</v>
      </c>
      <c r="M55" s="279" t="s">
        <v>718</v>
      </c>
      <c r="N55" s="277" t="s">
        <v>739</v>
      </c>
      <c r="O55" s="279" t="s">
        <v>751</v>
      </c>
      <c r="P55" s="285" t="s">
        <v>752</v>
      </c>
      <c r="Q55" s="278" t="s">
        <v>142</v>
      </c>
      <c r="R55" s="278">
        <v>74</v>
      </c>
      <c r="S55" s="274">
        <v>74</v>
      </c>
      <c r="T55" s="278"/>
      <c r="U55" s="278">
        <v>0</v>
      </c>
      <c r="V55" s="278"/>
      <c r="W55" s="278">
        <v>74</v>
      </c>
      <c r="X55" s="277">
        <v>57</v>
      </c>
      <c r="Y55" s="375">
        <f t="shared" si="8"/>
        <v>17</v>
      </c>
      <c r="Z55" s="160">
        <v>17</v>
      </c>
      <c r="AA55" s="160">
        <v>0</v>
      </c>
      <c r="AB55" s="160">
        <v>0</v>
      </c>
      <c r="AC55" s="313">
        <v>0</v>
      </c>
      <c r="AD55" s="313">
        <v>0</v>
      </c>
      <c r="AE55" s="309">
        <v>0</v>
      </c>
      <c r="AF55" s="308">
        <v>0</v>
      </c>
      <c r="AG55" s="158">
        <v>0</v>
      </c>
      <c r="AH55" s="174">
        <v>0</v>
      </c>
      <c r="AI55" s="219">
        <v>0</v>
      </c>
      <c r="AJ55" s="341">
        <v>0</v>
      </c>
      <c r="AK55" s="220">
        <f t="shared" si="7"/>
        <v>17</v>
      </c>
      <c r="AL55" s="479"/>
      <c r="AM55" s="471"/>
      <c r="AN55" s="112"/>
      <c r="AO55" s="235"/>
      <c r="AP55" s="112"/>
      <c r="AQ55" s="112"/>
      <c r="AR55" s="112"/>
      <c r="AS55" s="112"/>
      <c r="AT55" s="112"/>
      <c r="AU55" s="112"/>
      <c r="AV55" s="112"/>
      <c r="AW55" s="112"/>
      <c r="AX55" s="112"/>
      <c r="AY55" s="112"/>
      <c r="AZ55" s="112"/>
      <c r="BA55" s="112"/>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row>
    <row r="56" spans="2:95" s="165" customFormat="1" ht="93" x14ac:dyDescent="0.35">
      <c r="B56" s="167"/>
      <c r="C56" s="167"/>
      <c r="D56" s="371" t="s">
        <v>753</v>
      </c>
      <c r="E56" s="420" t="s">
        <v>735</v>
      </c>
      <c r="F56" s="422" t="s">
        <v>750</v>
      </c>
      <c r="G56" s="274" t="s">
        <v>222</v>
      </c>
      <c r="H56" s="411"/>
      <c r="I56" s="278"/>
      <c r="J56" s="304" t="s">
        <v>73</v>
      </c>
      <c r="K56" s="277" t="s">
        <v>86</v>
      </c>
      <c r="L56" s="277">
        <v>311</v>
      </c>
      <c r="M56" s="279" t="s">
        <v>718</v>
      </c>
      <c r="N56" s="277" t="s">
        <v>739</v>
      </c>
      <c r="O56" s="279" t="s">
        <v>754</v>
      </c>
      <c r="P56" s="285" t="s">
        <v>755</v>
      </c>
      <c r="Q56" s="278" t="s">
        <v>142</v>
      </c>
      <c r="R56" s="278">
        <v>95</v>
      </c>
      <c r="S56" s="274">
        <v>87</v>
      </c>
      <c r="T56" s="278">
        <v>8</v>
      </c>
      <c r="U56" s="278">
        <v>20</v>
      </c>
      <c r="V56" s="278"/>
      <c r="W56" s="278">
        <v>75</v>
      </c>
      <c r="X56" s="277">
        <v>60</v>
      </c>
      <c r="Y56" s="375">
        <f t="shared" si="8"/>
        <v>35</v>
      </c>
      <c r="Z56" s="160">
        <v>35</v>
      </c>
      <c r="AA56" s="160">
        <v>0</v>
      </c>
      <c r="AB56" s="160">
        <v>0</v>
      </c>
      <c r="AC56" s="313">
        <v>0</v>
      </c>
      <c r="AD56" s="313">
        <v>0</v>
      </c>
      <c r="AE56" s="309">
        <v>0</v>
      </c>
      <c r="AF56" s="308">
        <v>0</v>
      </c>
      <c r="AG56" s="158">
        <v>0</v>
      </c>
      <c r="AH56" s="174">
        <v>0</v>
      </c>
      <c r="AI56" s="219">
        <v>0</v>
      </c>
      <c r="AJ56" s="342">
        <v>0</v>
      </c>
      <c r="AK56" s="220">
        <f t="shared" si="7"/>
        <v>35</v>
      </c>
      <c r="AL56" s="479"/>
      <c r="AM56" s="471"/>
      <c r="AN56" s="112"/>
      <c r="AO56"/>
      <c r="AP56" s="112"/>
      <c r="AQ56" s="112"/>
      <c r="AR56" s="112"/>
      <c r="AS56" s="112"/>
      <c r="AT56" s="112"/>
      <c r="AU56" s="112"/>
      <c r="AV56" s="112"/>
      <c r="AW56" s="112"/>
      <c r="AX56" s="112"/>
      <c r="AY56" s="112"/>
      <c r="AZ56" s="112"/>
      <c r="BA56" s="112"/>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row>
    <row r="57" spans="2:95" s="165" customFormat="1" ht="28.5" customHeight="1" x14ac:dyDescent="0.35">
      <c r="B57" s="167"/>
      <c r="C57" s="167"/>
      <c r="D57" s="371" t="s">
        <v>1252</v>
      </c>
      <c r="E57" s="420" t="s">
        <v>735</v>
      </c>
      <c r="F57" s="422" t="s">
        <v>750</v>
      </c>
      <c r="G57" s="274" t="s">
        <v>318</v>
      </c>
      <c r="H57" s="411"/>
      <c r="I57" s="278"/>
      <c r="J57" s="304" t="s">
        <v>73</v>
      </c>
      <c r="K57" s="277" t="s">
        <v>86</v>
      </c>
      <c r="L57" s="277">
        <v>311</v>
      </c>
      <c r="M57" s="279" t="s">
        <v>718</v>
      </c>
      <c r="N57" s="277" t="s">
        <v>87</v>
      </c>
      <c r="O57" s="279" t="s">
        <v>761</v>
      </c>
      <c r="P57" s="285" t="s">
        <v>762</v>
      </c>
      <c r="Q57" s="278" t="s">
        <v>142</v>
      </c>
      <c r="R57" s="278">
        <v>46</v>
      </c>
      <c r="S57" s="274">
        <v>46</v>
      </c>
      <c r="T57" s="278">
        <v>0</v>
      </c>
      <c r="U57" s="278">
        <v>0</v>
      </c>
      <c r="V57" s="278"/>
      <c r="W57" s="278">
        <v>46</v>
      </c>
      <c r="X57" s="277">
        <v>21</v>
      </c>
      <c r="Y57" s="375">
        <f t="shared" si="8"/>
        <v>25</v>
      </c>
      <c r="Z57" s="160">
        <v>25</v>
      </c>
      <c r="AA57" s="160">
        <v>0</v>
      </c>
      <c r="AB57" s="160">
        <v>0</v>
      </c>
      <c r="AC57" s="313">
        <v>0</v>
      </c>
      <c r="AD57" s="313">
        <v>0</v>
      </c>
      <c r="AE57" s="309">
        <v>0</v>
      </c>
      <c r="AF57" s="308">
        <v>0</v>
      </c>
      <c r="AG57" s="158">
        <v>0</v>
      </c>
      <c r="AH57" s="174">
        <v>0</v>
      </c>
      <c r="AI57" s="219">
        <v>0</v>
      </c>
      <c r="AJ57" s="341">
        <v>0</v>
      </c>
      <c r="AK57" s="220">
        <f t="shared" si="7"/>
        <v>25</v>
      </c>
      <c r="AL57" s="479"/>
      <c r="AM57" s="471"/>
      <c r="AN57" s="112"/>
      <c r="AO57" s="235"/>
      <c r="AP57" s="112"/>
      <c r="AQ57" s="112"/>
      <c r="AR57" s="112"/>
      <c r="AS57" s="112"/>
      <c r="AT57" s="112"/>
      <c r="AU57" s="112"/>
      <c r="AV57" s="112"/>
      <c r="AW57" s="112"/>
      <c r="AX57" s="112"/>
      <c r="AY57" s="112"/>
      <c r="AZ57" s="112"/>
      <c r="BA57" s="112"/>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row>
    <row r="58" spans="2:95" s="165" customFormat="1" ht="35.25" customHeight="1" x14ac:dyDescent="0.35">
      <c r="B58" s="167"/>
      <c r="C58" s="167"/>
      <c r="D58" s="371" t="s">
        <v>759</v>
      </c>
      <c r="E58" s="420" t="s">
        <v>735</v>
      </c>
      <c r="F58" s="422" t="s">
        <v>750</v>
      </c>
      <c r="G58" s="274" t="s">
        <v>760</v>
      </c>
      <c r="H58" s="411"/>
      <c r="I58" s="278"/>
      <c r="J58" s="304" t="s">
        <v>73</v>
      </c>
      <c r="K58" s="277" t="s">
        <v>86</v>
      </c>
      <c r="L58" s="277">
        <v>311</v>
      </c>
      <c r="M58" s="279" t="s">
        <v>718</v>
      </c>
      <c r="N58" s="277" t="s">
        <v>87</v>
      </c>
      <c r="O58" s="279" t="s">
        <v>761</v>
      </c>
      <c r="P58" s="285" t="s">
        <v>762</v>
      </c>
      <c r="Q58" s="278" t="s">
        <v>142</v>
      </c>
      <c r="R58" s="278">
        <v>55</v>
      </c>
      <c r="S58" s="274">
        <v>23</v>
      </c>
      <c r="T58" s="278">
        <v>32</v>
      </c>
      <c r="U58" s="278">
        <v>55</v>
      </c>
      <c r="V58" s="278"/>
      <c r="W58" s="278">
        <v>0</v>
      </c>
      <c r="X58" s="277">
        <v>0</v>
      </c>
      <c r="Y58" s="375">
        <f t="shared" si="8"/>
        <v>55</v>
      </c>
      <c r="Z58" s="225">
        <v>55</v>
      </c>
      <c r="AA58" s="225">
        <v>0</v>
      </c>
      <c r="AB58" s="225">
        <v>0</v>
      </c>
      <c r="AC58" s="312">
        <v>0</v>
      </c>
      <c r="AD58" s="312">
        <v>0</v>
      </c>
      <c r="AE58" s="311">
        <v>0</v>
      </c>
      <c r="AF58" s="310">
        <v>0</v>
      </c>
      <c r="AG58" s="228">
        <v>0</v>
      </c>
      <c r="AH58" s="230">
        <v>0</v>
      </c>
      <c r="AI58" s="229">
        <v>0</v>
      </c>
      <c r="AJ58" s="344">
        <v>0</v>
      </c>
      <c r="AK58" s="220">
        <f t="shared" si="7"/>
        <v>55</v>
      </c>
      <c r="AL58" s="479"/>
      <c r="AM58" s="471"/>
      <c r="AN58" s="112"/>
      <c r="AO58" s="235"/>
      <c r="AP58" s="112"/>
      <c r="AQ58" s="112"/>
      <c r="AR58" s="112"/>
      <c r="AS58" s="112"/>
      <c r="AT58" s="112"/>
      <c r="AU58" s="112"/>
      <c r="AV58" s="112"/>
      <c r="AW58" s="112"/>
      <c r="AX58" s="112"/>
      <c r="AY58" s="112"/>
      <c r="AZ58" s="112"/>
      <c r="BA58" s="112"/>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row>
    <row r="59" spans="2:95" s="165" customFormat="1" ht="30" customHeight="1" x14ac:dyDescent="0.35">
      <c r="B59" s="169"/>
      <c r="C59" s="169"/>
      <c r="D59" s="302" t="s">
        <v>1229</v>
      </c>
      <c r="E59" s="302" t="s">
        <v>310</v>
      </c>
      <c r="F59" s="303" t="s">
        <v>1230</v>
      </c>
      <c r="G59" s="274" t="s">
        <v>463</v>
      </c>
      <c r="H59" s="275">
        <v>1.96</v>
      </c>
      <c r="I59" s="278"/>
      <c r="J59" s="304" t="s">
        <v>73</v>
      </c>
      <c r="K59" s="277" t="s">
        <v>86</v>
      </c>
      <c r="L59" s="277">
        <v>287</v>
      </c>
      <c r="M59" s="277" t="s">
        <v>313</v>
      </c>
      <c r="N59" s="278" t="s">
        <v>301</v>
      </c>
      <c r="O59" s="279" t="s">
        <v>1354</v>
      </c>
      <c r="P59" s="285">
        <v>39887</v>
      </c>
      <c r="Q59" s="278" t="s">
        <v>142</v>
      </c>
      <c r="R59" s="305">
        <v>46</v>
      </c>
      <c r="S59" s="274">
        <v>46</v>
      </c>
      <c r="T59" s="278">
        <v>0</v>
      </c>
      <c r="U59" s="278">
        <v>0</v>
      </c>
      <c r="V59" s="278"/>
      <c r="W59" s="278">
        <v>46</v>
      </c>
      <c r="X59" s="277">
        <v>40</v>
      </c>
      <c r="Y59" s="306">
        <f t="shared" si="8"/>
        <v>6</v>
      </c>
      <c r="Z59" s="160">
        <v>6</v>
      </c>
      <c r="AA59" s="160">
        <v>0</v>
      </c>
      <c r="AB59" s="160">
        <v>0</v>
      </c>
      <c r="AC59" s="313">
        <v>0</v>
      </c>
      <c r="AD59" s="313">
        <v>0</v>
      </c>
      <c r="AE59" s="309">
        <v>0</v>
      </c>
      <c r="AF59" s="313">
        <v>0</v>
      </c>
      <c r="AG59" s="161">
        <v>0</v>
      </c>
      <c r="AH59" s="158">
        <v>0</v>
      </c>
      <c r="AI59" s="219">
        <v>0</v>
      </c>
      <c r="AJ59" s="341">
        <v>0</v>
      </c>
      <c r="AK59" s="220">
        <f t="shared" si="7"/>
        <v>6</v>
      </c>
      <c r="AL59" s="465"/>
      <c r="AM59" s="471"/>
      <c r="AN59" s="112"/>
      <c r="AO59" s="235"/>
      <c r="AP59" s="112"/>
      <c r="AQ59" s="112"/>
      <c r="AR59" s="112"/>
      <c r="AS59" s="112"/>
      <c r="AT59" s="112"/>
      <c r="AU59" s="112"/>
      <c r="AV59" s="112"/>
      <c r="AW59" s="112"/>
      <c r="AX59" s="112"/>
      <c r="AY59" s="112"/>
      <c r="AZ59" s="112"/>
      <c r="BA59" s="112"/>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row>
    <row r="60" spans="2:95" s="114" customFormat="1" ht="30" customHeight="1" x14ac:dyDescent="0.35">
      <c r="D60" s="272" t="s">
        <v>1244</v>
      </c>
      <c r="E60" s="302" t="s">
        <v>1245</v>
      </c>
      <c r="F60" s="274" t="s">
        <v>1246</v>
      </c>
      <c r="G60" s="274" t="s">
        <v>1247</v>
      </c>
      <c r="H60" s="275">
        <v>2.2000000000000002</v>
      </c>
      <c r="I60" s="278"/>
      <c r="J60" s="304" t="s">
        <v>73</v>
      </c>
      <c r="K60" s="277" t="s">
        <v>86</v>
      </c>
      <c r="L60" s="277">
        <v>283</v>
      </c>
      <c r="M60" s="277" t="s">
        <v>521</v>
      </c>
      <c r="N60" s="278" t="s">
        <v>114</v>
      </c>
      <c r="O60" s="279" t="s">
        <v>1436</v>
      </c>
      <c r="P60" s="285" t="s">
        <v>1437</v>
      </c>
      <c r="Q60" s="278" t="s">
        <v>75</v>
      </c>
      <c r="R60" s="278">
        <v>69</v>
      </c>
      <c r="S60" s="274">
        <v>57</v>
      </c>
      <c r="T60" s="278">
        <v>12</v>
      </c>
      <c r="U60" s="278">
        <v>69</v>
      </c>
      <c r="V60" s="278"/>
      <c r="W60" s="278">
        <v>0</v>
      </c>
      <c r="X60" s="277">
        <v>50</v>
      </c>
      <c r="Y60" s="306">
        <f t="shared" si="8"/>
        <v>19</v>
      </c>
      <c r="Z60" s="160">
        <v>19</v>
      </c>
      <c r="AA60" s="160">
        <v>0</v>
      </c>
      <c r="AB60" s="160">
        <v>0</v>
      </c>
      <c r="AC60" s="313">
        <v>0</v>
      </c>
      <c r="AD60" s="313">
        <v>0</v>
      </c>
      <c r="AE60" s="309">
        <v>0</v>
      </c>
      <c r="AF60" s="313">
        <v>0</v>
      </c>
      <c r="AG60" s="161">
        <v>0</v>
      </c>
      <c r="AH60" s="158">
        <v>0</v>
      </c>
      <c r="AI60" s="219">
        <v>0</v>
      </c>
      <c r="AJ60" s="341">
        <v>0</v>
      </c>
      <c r="AK60" s="220">
        <f t="shared" si="7"/>
        <v>19</v>
      </c>
      <c r="AL60" s="465"/>
      <c r="AM60" s="471"/>
      <c r="AN60" s="112"/>
      <c r="AO60" s="235"/>
      <c r="AP60" s="112"/>
      <c r="AQ60" s="112"/>
      <c r="AR60" s="112"/>
      <c r="AS60" s="112"/>
      <c r="AT60" s="112"/>
      <c r="AU60" s="112"/>
      <c r="AV60" s="112"/>
      <c r="AW60" s="112"/>
      <c r="AX60" s="112"/>
      <c r="AY60" s="112"/>
      <c r="AZ60" s="112"/>
      <c r="BA60" s="112"/>
    </row>
    <row r="62" spans="2:95" x14ac:dyDescent="0.35">
      <c r="R62" s="95">
        <f>SUM(R6:R60)</f>
        <v>5550</v>
      </c>
      <c r="S62" s="95">
        <f t="shared" ref="S62:AK62" si="9">SUM(S6:S60)</f>
        <v>3152</v>
      </c>
      <c r="T62" s="95">
        <f t="shared" si="9"/>
        <v>351</v>
      </c>
      <c r="U62" s="95">
        <f t="shared" si="9"/>
        <v>1069</v>
      </c>
      <c r="V62" s="95">
        <f t="shared" si="9"/>
        <v>0</v>
      </c>
      <c r="W62" s="95">
        <f t="shared" si="9"/>
        <v>4765</v>
      </c>
      <c r="X62" s="95">
        <f t="shared" si="9"/>
        <v>2065</v>
      </c>
      <c r="Y62" s="95">
        <f t="shared" si="9"/>
        <v>3485</v>
      </c>
      <c r="Z62" s="95">
        <f t="shared" si="9"/>
        <v>1139</v>
      </c>
      <c r="AA62" s="95">
        <f t="shared" si="9"/>
        <v>625</v>
      </c>
      <c r="AB62" s="95">
        <f t="shared" si="9"/>
        <v>431</v>
      </c>
      <c r="AC62" s="95">
        <f t="shared" si="9"/>
        <v>401</v>
      </c>
      <c r="AD62" s="95">
        <f t="shared" si="9"/>
        <v>275</v>
      </c>
      <c r="AE62" s="95">
        <f t="shared" si="9"/>
        <v>121</v>
      </c>
      <c r="AF62" s="95">
        <f t="shared" si="9"/>
        <v>143</v>
      </c>
      <c r="AG62" s="95">
        <f t="shared" si="9"/>
        <v>86</v>
      </c>
      <c r="AH62" s="95">
        <f t="shared" si="9"/>
        <v>70</v>
      </c>
      <c r="AI62" s="95">
        <f t="shared" si="9"/>
        <v>70</v>
      </c>
      <c r="AJ62" s="95">
        <f t="shared" si="9"/>
        <v>124</v>
      </c>
      <c r="AK62" s="95">
        <f t="shared" si="9"/>
        <v>3449</v>
      </c>
    </row>
  </sheetData>
  <mergeCells count="7">
    <mergeCell ref="H28:H29"/>
    <mergeCell ref="H48:H50"/>
    <mergeCell ref="AO1:AO3"/>
    <mergeCell ref="Z1:AG1"/>
    <mergeCell ref="H9:H10"/>
    <mergeCell ref="H12:H13"/>
    <mergeCell ref="H22:H23"/>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F1BE5-A77F-4EA2-B993-DD19293E454B}">
  <dimension ref="A1:CQ111"/>
  <sheetViews>
    <sheetView workbookViewId="0">
      <pane ySplit="2610" topLeftCell="A13" activePane="bottomLeft"/>
      <selection pane="bottomLeft" activeCell="H13" sqref="H13"/>
    </sheetView>
  </sheetViews>
  <sheetFormatPr defaultRowHeight="14.5" x14ac:dyDescent="0.35"/>
  <sheetData>
    <row r="1" spans="1:95" s="112" customFormat="1" ht="15.75" customHeight="1" x14ac:dyDescent="0.35">
      <c r="B1" s="122"/>
      <c r="C1" s="123"/>
      <c r="D1" s="124"/>
      <c r="E1" s="124"/>
      <c r="F1" s="124"/>
      <c r="G1" s="124"/>
      <c r="H1" s="125"/>
      <c r="I1" s="125"/>
      <c r="J1" s="125"/>
      <c r="K1" s="125"/>
      <c r="L1" s="125"/>
      <c r="M1" s="125"/>
      <c r="N1" s="126" t="s">
        <v>38</v>
      </c>
      <c r="O1" s="127" t="s">
        <v>39</v>
      </c>
      <c r="P1" s="295" t="s">
        <v>39</v>
      </c>
      <c r="Q1" s="128"/>
      <c r="R1" s="128"/>
      <c r="S1" s="262"/>
      <c r="T1" s="128"/>
      <c r="U1" s="127"/>
      <c r="V1" s="129"/>
      <c r="W1" s="130"/>
      <c r="X1" s="130"/>
      <c r="Y1" s="131"/>
      <c r="Z1" s="1992" t="s">
        <v>40</v>
      </c>
      <c r="AA1" s="1993"/>
      <c r="AB1" s="1993"/>
      <c r="AC1" s="1993"/>
      <c r="AD1" s="1993"/>
      <c r="AE1" s="1993"/>
      <c r="AF1" s="1993"/>
      <c r="AG1" s="1993"/>
      <c r="AH1" s="132"/>
      <c r="AI1" s="132"/>
      <c r="AJ1" s="133"/>
      <c r="AK1" s="134"/>
      <c r="AL1" s="469"/>
      <c r="AM1" s="469"/>
      <c r="AN1" s="469"/>
      <c r="AO1" s="2022"/>
      <c r="AP1" s="469"/>
    </row>
    <row r="2" spans="1:95" s="112" customFormat="1" ht="15.5" x14ac:dyDescent="0.35">
      <c r="B2" s="121"/>
      <c r="C2" s="120"/>
      <c r="D2" s="135" t="s">
        <v>41</v>
      </c>
      <c r="E2" s="135" t="s">
        <v>42</v>
      </c>
      <c r="F2" s="136"/>
      <c r="G2" s="136"/>
      <c r="H2" s="137"/>
      <c r="I2" s="137"/>
      <c r="J2" s="137"/>
      <c r="K2" s="137"/>
      <c r="L2" s="137"/>
      <c r="M2" s="137"/>
      <c r="N2" s="135" t="s">
        <v>43</v>
      </c>
      <c r="O2" s="138" t="s">
        <v>43</v>
      </c>
      <c r="P2" s="296" t="s">
        <v>43</v>
      </c>
      <c r="Q2" s="138" t="s">
        <v>44</v>
      </c>
      <c r="R2" s="138" t="s">
        <v>45</v>
      </c>
      <c r="S2" s="263"/>
      <c r="T2" s="138"/>
      <c r="U2" s="138" t="s">
        <v>46</v>
      </c>
      <c r="V2" s="139" t="s">
        <v>46</v>
      </c>
      <c r="W2" s="139" t="s">
        <v>47</v>
      </c>
      <c r="X2" s="139" t="s">
        <v>48</v>
      </c>
      <c r="Y2" s="140" t="s">
        <v>49</v>
      </c>
      <c r="Z2" s="141" t="s">
        <v>1471</v>
      </c>
      <c r="AA2" s="142" t="s">
        <v>16</v>
      </c>
      <c r="AB2" s="142" t="s">
        <v>17</v>
      </c>
      <c r="AC2" s="143" t="s">
        <v>18</v>
      </c>
      <c r="AD2" s="143" t="s">
        <v>19</v>
      </c>
      <c r="AE2" s="143" t="s">
        <v>20</v>
      </c>
      <c r="AF2" s="143" t="s">
        <v>21</v>
      </c>
      <c r="AG2" s="144" t="s">
        <v>22</v>
      </c>
      <c r="AH2" s="145" t="s">
        <v>23</v>
      </c>
      <c r="AI2" s="145" t="s">
        <v>24</v>
      </c>
      <c r="AJ2" s="146" t="s">
        <v>1472</v>
      </c>
      <c r="AK2" s="115"/>
      <c r="AL2" s="470"/>
      <c r="AM2" s="470"/>
      <c r="AN2" s="470"/>
      <c r="AO2" s="2022"/>
      <c r="AP2" s="470"/>
    </row>
    <row r="3" spans="1:95" s="112" customFormat="1" ht="16" thickBot="1" x14ac:dyDescent="0.4">
      <c r="D3" s="147" t="s">
        <v>51</v>
      </c>
      <c r="E3" s="147" t="s">
        <v>51</v>
      </c>
      <c r="F3" s="147" t="s">
        <v>52</v>
      </c>
      <c r="G3" s="147" t="s">
        <v>53</v>
      </c>
      <c r="H3" s="147" t="s">
        <v>54</v>
      </c>
      <c r="I3" s="147" t="s">
        <v>55</v>
      </c>
      <c r="J3" s="147" t="s">
        <v>56</v>
      </c>
      <c r="K3" s="147" t="s">
        <v>57</v>
      </c>
      <c r="L3" s="147" t="s">
        <v>58</v>
      </c>
      <c r="M3" s="147" t="s">
        <v>59</v>
      </c>
      <c r="N3" s="147" t="s">
        <v>60</v>
      </c>
      <c r="O3" s="148" t="s">
        <v>51</v>
      </c>
      <c r="P3" s="297" t="s">
        <v>61</v>
      </c>
      <c r="Q3" s="148" t="s">
        <v>62</v>
      </c>
      <c r="R3" s="148" t="s">
        <v>63</v>
      </c>
      <c r="S3" s="264" t="s">
        <v>64</v>
      </c>
      <c r="T3" s="148" t="s">
        <v>65</v>
      </c>
      <c r="U3" s="148" t="s">
        <v>14</v>
      </c>
      <c r="V3" s="149" t="s">
        <v>66</v>
      </c>
      <c r="W3" s="149" t="s">
        <v>67</v>
      </c>
      <c r="X3" s="149" t="s">
        <v>1473</v>
      </c>
      <c r="Y3" s="150" t="s">
        <v>1474</v>
      </c>
      <c r="Z3" s="151"/>
      <c r="AA3" s="152"/>
      <c r="AB3" s="152"/>
      <c r="AC3" s="152"/>
      <c r="AD3" s="152"/>
      <c r="AE3" s="216"/>
      <c r="AF3" s="152"/>
      <c r="AG3" s="152"/>
      <c r="AH3" s="152"/>
      <c r="AI3" s="153"/>
      <c r="AJ3" s="154"/>
      <c r="AK3" s="115"/>
      <c r="AL3" s="470"/>
      <c r="AM3" s="470"/>
      <c r="AN3" s="470"/>
      <c r="AO3" s="2022"/>
      <c r="AP3" s="470"/>
    </row>
    <row r="4" spans="1:95" s="114" customFormat="1" ht="68.25" customHeight="1" x14ac:dyDescent="0.35">
      <c r="D4" s="362" t="s">
        <v>90</v>
      </c>
      <c r="E4" s="438" t="s">
        <v>91</v>
      </c>
      <c r="F4" s="363" t="s">
        <v>92</v>
      </c>
      <c r="G4" s="364" t="s">
        <v>93</v>
      </c>
      <c r="H4" s="359">
        <v>0.13</v>
      </c>
      <c r="I4" s="276"/>
      <c r="J4" s="304" t="s">
        <v>73</v>
      </c>
      <c r="K4" s="277" t="s">
        <v>86</v>
      </c>
      <c r="L4" s="277">
        <v>255</v>
      </c>
      <c r="M4" s="277" t="s">
        <v>94</v>
      </c>
      <c r="N4" s="277" t="s">
        <v>95</v>
      </c>
      <c r="O4" s="279" t="s">
        <v>96</v>
      </c>
      <c r="P4" s="281">
        <v>40504</v>
      </c>
      <c r="Q4" s="360" t="s">
        <v>75</v>
      </c>
      <c r="R4" s="306">
        <v>2</v>
      </c>
      <c r="S4" s="361">
        <v>2</v>
      </c>
      <c r="T4" s="306"/>
      <c r="U4" s="306">
        <v>0</v>
      </c>
      <c r="V4" s="306"/>
      <c r="W4" s="306">
        <v>2</v>
      </c>
      <c r="X4" s="277">
        <v>0</v>
      </c>
      <c r="Y4" s="306">
        <f>R4-X4</f>
        <v>2</v>
      </c>
      <c r="Z4" s="156">
        <v>0</v>
      </c>
      <c r="AA4" s="156">
        <v>0</v>
      </c>
      <c r="AB4" s="156">
        <v>0</v>
      </c>
      <c r="AC4" s="308">
        <v>2</v>
      </c>
      <c r="AD4" s="308">
        <v>0</v>
      </c>
      <c r="AE4" s="309">
        <v>0</v>
      </c>
      <c r="AF4" s="308">
        <v>0</v>
      </c>
      <c r="AG4" s="158">
        <v>0</v>
      </c>
      <c r="AH4" s="158">
        <v>0</v>
      </c>
      <c r="AI4" s="219">
        <v>0</v>
      </c>
      <c r="AJ4" s="341">
        <v>0</v>
      </c>
      <c r="AK4" s="436">
        <f t="shared" ref="AK4:AK19" si="0">SUM(Z4:AJ4)</f>
        <v>2</v>
      </c>
      <c r="AL4" s="472"/>
      <c r="AM4" s="471"/>
      <c r="AN4" s="112"/>
      <c r="AO4" s="235"/>
      <c r="AP4" s="112"/>
      <c r="AQ4" s="112"/>
      <c r="AR4" s="112"/>
      <c r="AS4" s="112"/>
      <c r="AT4" s="112"/>
      <c r="AU4" s="112"/>
      <c r="AV4" s="112"/>
      <c r="AW4" s="112"/>
      <c r="AX4" s="112"/>
      <c r="AY4" s="112"/>
      <c r="AZ4" s="112"/>
      <c r="BA4" s="112"/>
    </row>
    <row r="5" spans="1:95" s="114" customFormat="1" ht="30" customHeight="1" x14ac:dyDescent="0.35">
      <c r="D5" s="355" t="s">
        <v>97</v>
      </c>
      <c r="E5" s="356"/>
      <c r="F5" s="357" t="s">
        <v>98</v>
      </c>
      <c r="G5" s="358" t="s">
        <v>99</v>
      </c>
      <c r="H5" s="359">
        <v>3.6</v>
      </c>
      <c r="I5" s="276"/>
      <c r="J5" s="304" t="s">
        <v>73</v>
      </c>
      <c r="K5" s="277" t="s">
        <v>86</v>
      </c>
      <c r="L5" s="277">
        <v>255</v>
      </c>
      <c r="M5" s="277" t="s">
        <v>94</v>
      </c>
      <c r="N5" s="277" t="s">
        <v>87</v>
      </c>
      <c r="O5" s="279" t="s">
        <v>100</v>
      </c>
      <c r="P5" s="281">
        <v>40504</v>
      </c>
      <c r="Q5" s="360" t="s">
        <v>75</v>
      </c>
      <c r="R5" s="306">
        <v>67</v>
      </c>
      <c r="S5" s="361">
        <v>67</v>
      </c>
      <c r="T5" s="306"/>
      <c r="U5" s="306">
        <v>0</v>
      </c>
      <c r="V5" s="306"/>
      <c r="W5" s="306">
        <v>67</v>
      </c>
      <c r="X5" s="277">
        <v>0</v>
      </c>
      <c r="Y5" s="306">
        <v>67</v>
      </c>
      <c r="Z5" s="156">
        <v>0</v>
      </c>
      <c r="AA5" s="156">
        <v>16</v>
      </c>
      <c r="AB5" s="156">
        <v>40</v>
      </c>
      <c r="AC5" s="308">
        <v>11</v>
      </c>
      <c r="AD5" s="308">
        <v>0</v>
      </c>
      <c r="AE5" s="309">
        <v>0</v>
      </c>
      <c r="AF5" s="308">
        <v>0</v>
      </c>
      <c r="AG5" s="158">
        <v>0</v>
      </c>
      <c r="AH5" s="158">
        <v>0</v>
      </c>
      <c r="AI5" s="219">
        <v>0</v>
      </c>
      <c r="AJ5" s="341">
        <v>0</v>
      </c>
      <c r="AK5" s="436">
        <f t="shared" si="0"/>
        <v>67</v>
      </c>
      <c r="AL5" s="472"/>
      <c r="AM5" s="471"/>
      <c r="AN5" s="112"/>
      <c r="AO5" s="235"/>
      <c r="AP5" s="112"/>
      <c r="AQ5" s="112"/>
      <c r="AR5" s="112"/>
      <c r="AS5" s="112"/>
      <c r="AT5" s="112"/>
      <c r="AU5" s="112"/>
      <c r="AV5" s="112"/>
      <c r="AW5" s="112"/>
      <c r="AX5" s="112"/>
      <c r="AY5" s="112"/>
      <c r="AZ5" s="112"/>
      <c r="BA5" s="112"/>
    </row>
    <row r="6" spans="1:95" s="114" customFormat="1" ht="47.25" customHeight="1" x14ac:dyDescent="0.35">
      <c r="D6" s="362" t="s">
        <v>101</v>
      </c>
      <c r="E6" s="362" t="s">
        <v>102</v>
      </c>
      <c r="F6" s="363" t="s">
        <v>103</v>
      </c>
      <c r="G6" s="364" t="s">
        <v>1485</v>
      </c>
      <c r="H6" s="1934">
        <v>12.8</v>
      </c>
      <c r="I6" s="276"/>
      <c r="J6" s="304" t="s">
        <v>73</v>
      </c>
      <c r="K6" s="277" t="s">
        <v>86</v>
      </c>
      <c r="L6" s="277">
        <v>253</v>
      </c>
      <c r="M6" s="277" t="s">
        <v>105</v>
      </c>
      <c r="N6" s="277" t="s">
        <v>87</v>
      </c>
      <c r="O6" s="279" t="s">
        <v>1486</v>
      </c>
      <c r="P6" s="282" t="s">
        <v>1487</v>
      </c>
      <c r="Q6" s="360" t="s">
        <v>75</v>
      </c>
      <c r="R6" s="306">
        <v>281</v>
      </c>
      <c r="S6" s="361"/>
      <c r="T6" s="306"/>
      <c r="U6" s="306">
        <v>0</v>
      </c>
      <c r="V6" s="306"/>
      <c r="W6" s="306">
        <v>281</v>
      </c>
      <c r="X6" s="277">
        <v>0</v>
      </c>
      <c r="Y6" s="306">
        <f>R6-X6</f>
        <v>281</v>
      </c>
      <c r="Z6" s="156">
        <v>0</v>
      </c>
      <c r="AA6" s="156">
        <v>36</v>
      </c>
      <c r="AB6" s="156">
        <v>36</v>
      </c>
      <c r="AC6" s="308">
        <v>36</v>
      </c>
      <c r="AD6" s="308">
        <v>36</v>
      </c>
      <c r="AE6" s="309">
        <v>36</v>
      </c>
      <c r="AF6" s="308">
        <v>36</v>
      </c>
      <c r="AG6" s="158">
        <v>36</v>
      </c>
      <c r="AH6" s="158">
        <v>29</v>
      </c>
      <c r="AI6" s="162">
        <v>0</v>
      </c>
      <c r="AJ6" s="157">
        <v>0</v>
      </c>
      <c r="AK6" s="436">
        <f t="shared" si="0"/>
        <v>281</v>
      </c>
      <c r="AL6" s="472"/>
      <c r="AM6" s="471"/>
      <c r="AN6" s="112"/>
      <c r="AO6" s="235"/>
      <c r="AP6" s="112"/>
      <c r="AQ6" s="112"/>
      <c r="AR6" s="112"/>
      <c r="AS6" s="112"/>
      <c r="AT6" s="112"/>
      <c r="AU6" s="112"/>
      <c r="AV6" s="112"/>
      <c r="AW6" s="112"/>
      <c r="AX6" s="112"/>
      <c r="AY6" s="112"/>
      <c r="AZ6" s="112"/>
      <c r="BA6" s="112"/>
    </row>
    <row r="7" spans="1:95" s="114" customFormat="1" ht="170.5" x14ac:dyDescent="0.35">
      <c r="D7" s="362" t="s">
        <v>108</v>
      </c>
      <c r="E7" s="362" t="s">
        <v>102</v>
      </c>
      <c r="F7" s="363" t="s">
        <v>103</v>
      </c>
      <c r="G7" s="364" t="s">
        <v>1488</v>
      </c>
      <c r="H7" s="1935"/>
      <c r="I7" s="276"/>
      <c r="J7" s="304" t="s">
        <v>73</v>
      </c>
      <c r="K7" s="277" t="s">
        <v>86</v>
      </c>
      <c r="L7" s="277">
        <v>253</v>
      </c>
      <c r="M7" s="277" t="s">
        <v>105</v>
      </c>
      <c r="N7" s="277" t="s">
        <v>87</v>
      </c>
      <c r="O7" s="279" t="s">
        <v>1486</v>
      </c>
      <c r="P7" s="282" t="s">
        <v>1487</v>
      </c>
      <c r="Q7" s="360" t="s">
        <v>75</v>
      </c>
      <c r="R7" s="306">
        <v>94</v>
      </c>
      <c r="S7" s="361"/>
      <c r="T7" s="306"/>
      <c r="U7" s="306">
        <v>94</v>
      </c>
      <c r="V7" s="306"/>
      <c r="W7" s="306">
        <v>0</v>
      </c>
      <c r="X7" s="277">
        <v>0</v>
      </c>
      <c r="Y7" s="306">
        <f>R7-X7</f>
        <v>94</v>
      </c>
      <c r="Z7" s="234">
        <v>0</v>
      </c>
      <c r="AA7" s="234">
        <v>94</v>
      </c>
      <c r="AB7" s="234">
        <v>0</v>
      </c>
      <c r="AC7" s="310">
        <v>0</v>
      </c>
      <c r="AD7" s="310">
        <v>0</v>
      </c>
      <c r="AE7" s="311">
        <v>0</v>
      </c>
      <c r="AF7" s="310">
        <v>0</v>
      </c>
      <c r="AG7" s="228">
        <v>0</v>
      </c>
      <c r="AH7" s="228">
        <v>0</v>
      </c>
      <c r="AI7" s="233">
        <v>0</v>
      </c>
      <c r="AJ7" s="226">
        <v>0</v>
      </c>
      <c r="AK7" s="437">
        <f t="shared" si="0"/>
        <v>94</v>
      </c>
      <c r="AL7" s="472"/>
      <c r="AM7" s="471"/>
      <c r="AN7" s="112"/>
      <c r="AO7" s="235"/>
      <c r="AP7" s="112"/>
      <c r="AQ7" s="112"/>
      <c r="AR7" s="112"/>
      <c r="AS7" s="112"/>
      <c r="AT7" s="112"/>
      <c r="AU7" s="112"/>
      <c r="AV7" s="112"/>
      <c r="AW7" s="112"/>
      <c r="AX7" s="112"/>
      <c r="AY7" s="112"/>
      <c r="AZ7" s="112"/>
      <c r="BA7" s="112"/>
    </row>
    <row r="8" spans="1:95" s="114" customFormat="1" ht="279" x14ac:dyDescent="0.35">
      <c r="B8" s="116"/>
      <c r="C8" s="116"/>
      <c r="D8" s="365">
        <v>15</v>
      </c>
      <c r="E8" s="363" t="s">
        <v>124</v>
      </c>
      <c r="F8" s="363" t="s">
        <v>125</v>
      </c>
      <c r="G8" s="363" t="s">
        <v>126</v>
      </c>
      <c r="H8" s="277">
        <v>1.1599999999999999</v>
      </c>
      <c r="I8" s="304" t="s">
        <v>73</v>
      </c>
      <c r="J8" s="277"/>
      <c r="K8" s="277" t="s">
        <v>86</v>
      </c>
      <c r="L8" s="277">
        <v>246</v>
      </c>
      <c r="M8" s="277" t="s">
        <v>127</v>
      </c>
      <c r="N8" s="277" t="s">
        <v>114</v>
      </c>
      <c r="O8" s="279" t="s">
        <v>128</v>
      </c>
      <c r="P8" s="284">
        <v>44183</v>
      </c>
      <c r="Q8" s="277" t="s">
        <v>75</v>
      </c>
      <c r="R8" s="277">
        <v>15</v>
      </c>
      <c r="S8" s="363">
        <v>15</v>
      </c>
      <c r="T8" s="277">
        <v>0</v>
      </c>
      <c r="U8" s="277">
        <v>0</v>
      </c>
      <c r="V8" s="277"/>
      <c r="W8" s="277">
        <v>15</v>
      </c>
      <c r="X8" s="277">
        <v>0</v>
      </c>
      <c r="Y8" s="306">
        <f t="shared" ref="Y8" si="1">R8-X8</f>
        <v>15</v>
      </c>
      <c r="Z8" s="159">
        <v>0</v>
      </c>
      <c r="AA8" s="159">
        <v>10</v>
      </c>
      <c r="AB8" s="159">
        <v>5</v>
      </c>
      <c r="AC8" s="309">
        <v>0</v>
      </c>
      <c r="AD8" s="309">
        <v>0</v>
      </c>
      <c r="AE8" s="309">
        <v>0</v>
      </c>
      <c r="AF8" s="309">
        <v>0</v>
      </c>
      <c r="AG8" s="162">
        <v>0</v>
      </c>
      <c r="AH8" s="158">
        <v>0</v>
      </c>
      <c r="AI8" s="219">
        <v>0</v>
      </c>
      <c r="AJ8" s="341">
        <v>0</v>
      </c>
      <c r="AK8" s="436">
        <f t="shared" si="0"/>
        <v>15</v>
      </c>
      <c r="AL8" s="472"/>
      <c r="AM8" s="471"/>
      <c r="AN8" s="112"/>
      <c r="AO8" s="235"/>
      <c r="AP8" s="112"/>
      <c r="AQ8" s="112"/>
      <c r="AR8" s="112"/>
      <c r="AS8" s="112"/>
      <c r="AT8" s="112"/>
      <c r="AU8" s="112"/>
      <c r="AV8" s="112"/>
      <c r="AW8" s="112"/>
      <c r="AX8" s="112"/>
      <c r="AY8" s="112"/>
      <c r="AZ8" s="112"/>
      <c r="BA8" s="112"/>
    </row>
    <row r="9" spans="1:95" s="114" customFormat="1" ht="31.5" customHeight="1" x14ac:dyDescent="0.35">
      <c r="D9" s="362" t="s">
        <v>135</v>
      </c>
      <c r="E9" s="362" t="s">
        <v>136</v>
      </c>
      <c r="F9" s="363" t="s">
        <v>137</v>
      </c>
      <c r="G9" s="363" t="s">
        <v>138</v>
      </c>
      <c r="H9" s="1934">
        <v>6.5</v>
      </c>
      <c r="I9" s="304" t="s">
        <v>73</v>
      </c>
      <c r="J9" s="276"/>
      <c r="K9" s="277" t="s">
        <v>120</v>
      </c>
      <c r="L9" s="277">
        <v>251</v>
      </c>
      <c r="M9" s="277" t="s">
        <v>139</v>
      </c>
      <c r="N9" s="277"/>
      <c r="O9" s="279" t="s">
        <v>140</v>
      </c>
      <c r="P9" s="281">
        <v>44588</v>
      </c>
      <c r="Q9" s="360" t="s">
        <v>75</v>
      </c>
      <c r="R9" s="306">
        <v>141</v>
      </c>
      <c r="S9" s="361">
        <v>141</v>
      </c>
      <c r="T9" s="306"/>
      <c r="U9" s="306">
        <v>0</v>
      </c>
      <c r="V9" s="306"/>
      <c r="W9" s="306">
        <v>141</v>
      </c>
      <c r="X9" s="277">
        <v>0</v>
      </c>
      <c r="Y9" s="306">
        <f t="shared" ref="Y9:Y15" si="2">R9-X9</f>
        <v>141</v>
      </c>
      <c r="Z9" s="156">
        <v>0</v>
      </c>
      <c r="AA9" s="156">
        <v>36</v>
      </c>
      <c r="AB9" s="156">
        <v>36</v>
      </c>
      <c r="AC9" s="308">
        <v>36</v>
      </c>
      <c r="AD9" s="308">
        <v>33</v>
      </c>
      <c r="AE9" s="309">
        <v>0</v>
      </c>
      <c r="AF9" s="308">
        <v>0</v>
      </c>
      <c r="AG9" s="158">
        <v>0</v>
      </c>
      <c r="AH9" s="158">
        <v>0</v>
      </c>
      <c r="AI9" s="219">
        <v>0</v>
      </c>
      <c r="AJ9" s="342">
        <v>0</v>
      </c>
      <c r="AK9" s="436">
        <f t="shared" si="0"/>
        <v>141</v>
      </c>
      <c r="AL9" s="472"/>
      <c r="AM9" s="471"/>
      <c r="AN9" s="112"/>
      <c r="AO9" s="235"/>
      <c r="AP9" s="112"/>
      <c r="AQ9" s="112"/>
      <c r="AR9" s="112"/>
      <c r="AS9" s="112"/>
      <c r="AT9" s="112"/>
      <c r="AU9" s="112"/>
      <c r="AV9" s="112"/>
      <c r="AW9" s="112"/>
      <c r="AX9" s="112"/>
      <c r="AY9" s="112"/>
      <c r="AZ9" s="112"/>
      <c r="BA9" s="112"/>
    </row>
    <row r="10" spans="1:95" s="114" customFormat="1" ht="34.5" customHeight="1" x14ac:dyDescent="0.35">
      <c r="D10" s="362" t="s">
        <v>143</v>
      </c>
      <c r="E10" s="362" t="s">
        <v>136</v>
      </c>
      <c r="F10" s="363" t="s">
        <v>137</v>
      </c>
      <c r="G10" s="363" t="s">
        <v>144</v>
      </c>
      <c r="H10" s="1935"/>
      <c r="I10" s="304"/>
      <c r="J10" s="276"/>
      <c r="K10" s="277" t="s">
        <v>120</v>
      </c>
      <c r="L10" s="277">
        <v>251</v>
      </c>
      <c r="M10" s="277" t="s">
        <v>139</v>
      </c>
      <c r="N10" s="277"/>
      <c r="O10" s="279" t="s">
        <v>140</v>
      </c>
      <c r="P10" s="281">
        <v>44588</v>
      </c>
      <c r="Q10" s="360" t="s">
        <v>75</v>
      </c>
      <c r="R10" s="306">
        <v>25</v>
      </c>
      <c r="S10" s="361">
        <v>13</v>
      </c>
      <c r="T10" s="306">
        <v>12</v>
      </c>
      <c r="U10" s="306">
        <v>25</v>
      </c>
      <c r="V10" s="306"/>
      <c r="W10" s="306">
        <v>0</v>
      </c>
      <c r="X10" s="277">
        <v>0</v>
      </c>
      <c r="Y10" s="306">
        <f t="shared" si="2"/>
        <v>25</v>
      </c>
      <c r="Z10" s="234">
        <v>0</v>
      </c>
      <c r="AA10" s="234">
        <v>25</v>
      </c>
      <c r="AB10" s="234">
        <v>0</v>
      </c>
      <c r="AC10" s="310">
        <v>0</v>
      </c>
      <c r="AD10" s="310">
        <v>0</v>
      </c>
      <c r="AE10" s="311">
        <v>0</v>
      </c>
      <c r="AF10" s="310">
        <v>0</v>
      </c>
      <c r="AG10" s="228">
        <v>0</v>
      </c>
      <c r="AH10" s="228">
        <v>0</v>
      </c>
      <c r="AI10" s="229">
        <v>0</v>
      </c>
      <c r="AJ10" s="343">
        <v>0</v>
      </c>
      <c r="AK10" s="436">
        <f t="shared" si="0"/>
        <v>25</v>
      </c>
      <c r="AL10" s="472"/>
      <c r="AM10" s="471"/>
      <c r="AN10" s="112"/>
      <c r="AO10" s="235"/>
      <c r="AP10" s="112"/>
      <c r="AQ10" s="112"/>
      <c r="AR10" s="112"/>
      <c r="AS10" s="112"/>
      <c r="AT10" s="112"/>
      <c r="AU10" s="112"/>
      <c r="AV10" s="112"/>
      <c r="AW10" s="112"/>
      <c r="AX10" s="112"/>
      <c r="AY10" s="112"/>
      <c r="AZ10" s="112"/>
      <c r="BA10" s="112"/>
    </row>
    <row r="11" spans="1:95" s="114" customFormat="1" ht="47.25" customHeight="1" x14ac:dyDescent="0.35">
      <c r="C11" s="116"/>
      <c r="D11" s="362" t="s">
        <v>145</v>
      </c>
      <c r="E11" s="362"/>
      <c r="F11" s="363" t="s">
        <v>146</v>
      </c>
      <c r="G11" s="363" t="s">
        <v>147</v>
      </c>
      <c r="H11" s="359"/>
      <c r="I11" s="276"/>
      <c r="J11" s="304" t="s">
        <v>73</v>
      </c>
      <c r="K11" s="277" t="s">
        <v>113</v>
      </c>
      <c r="L11" s="277">
        <v>251</v>
      </c>
      <c r="M11" s="277" t="s">
        <v>139</v>
      </c>
      <c r="N11" s="277" t="s">
        <v>87</v>
      </c>
      <c r="O11" s="279" t="s">
        <v>148</v>
      </c>
      <c r="P11" s="282" t="s">
        <v>149</v>
      </c>
      <c r="Q11" s="360" t="s">
        <v>75</v>
      </c>
      <c r="R11" s="306">
        <v>160</v>
      </c>
      <c r="S11" s="361">
        <v>160</v>
      </c>
      <c r="T11" s="306">
        <v>0</v>
      </c>
      <c r="U11" s="306">
        <v>0</v>
      </c>
      <c r="V11" s="306"/>
      <c r="W11" s="306">
        <v>160</v>
      </c>
      <c r="X11" s="277">
        <v>0</v>
      </c>
      <c r="Y11" s="306">
        <f t="shared" si="2"/>
        <v>160</v>
      </c>
      <c r="Z11" s="156">
        <v>19</v>
      </c>
      <c r="AA11" s="156">
        <v>50</v>
      </c>
      <c r="AB11" s="156">
        <v>47</v>
      </c>
      <c r="AC11" s="308">
        <v>44</v>
      </c>
      <c r="AD11" s="308">
        <v>0</v>
      </c>
      <c r="AE11" s="309">
        <v>0</v>
      </c>
      <c r="AF11" s="308">
        <v>0</v>
      </c>
      <c r="AG11" s="158">
        <v>0</v>
      </c>
      <c r="AH11" s="158">
        <v>0</v>
      </c>
      <c r="AI11" s="219">
        <v>0</v>
      </c>
      <c r="AJ11" s="342">
        <v>0</v>
      </c>
      <c r="AK11" s="436">
        <f t="shared" si="0"/>
        <v>160</v>
      </c>
      <c r="AL11" s="472"/>
      <c r="AM11" s="471"/>
      <c r="AN11" s="112"/>
      <c r="AO11" s="235"/>
      <c r="AP11" s="112"/>
      <c r="AQ11" s="112"/>
      <c r="AR11" s="112"/>
      <c r="AS11" s="112"/>
      <c r="AT11" s="112"/>
      <c r="AU11" s="112"/>
      <c r="AV11" s="112"/>
      <c r="AW11" s="112"/>
      <c r="AX11" s="112"/>
      <c r="AY11" s="112"/>
      <c r="AZ11" s="112"/>
      <c r="BA11" s="112"/>
    </row>
    <row r="12" spans="1:95" s="114" customFormat="1" ht="45" customHeight="1" x14ac:dyDescent="0.35">
      <c r="C12" s="116"/>
      <c r="D12" s="362" t="s">
        <v>150</v>
      </c>
      <c r="E12" s="362"/>
      <c r="F12" s="363" t="s">
        <v>146</v>
      </c>
      <c r="G12" s="363" t="s">
        <v>151</v>
      </c>
      <c r="H12" s="359"/>
      <c r="I12" s="276"/>
      <c r="J12" s="304" t="s">
        <v>73</v>
      </c>
      <c r="K12" s="277" t="s">
        <v>113</v>
      </c>
      <c r="L12" s="277">
        <v>251</v>
      </c>
      <c r="M12" s="277" t="s">
        <v>139</v>
      </c>
      <c r="N12" s="277" t="s">
        <v>87</v>
      </c>
      <c r="O12" s="279" t="s">
        <v>148</v>
      </c>
      <c r="P12" s="282" t="s">
        <v>149</v>
      </c>
      <c r="Q12" s="360" t="s">
        <v>75</v>
      </c>
      <c r="R12" s="306">
        <v>29</v>
      </c>
      <c r="S12" s="361">
        <v>29</v>
      </c>
      <c r="T12" s="306">
        <v>0</v>
      </c>
      <c r="U12" s="306">
        <v>29</v>
      </c>
      <c r="V12" s="306"/>
      <c r="W12" s="306">
        <v>0</v>
      </c>
      <c r="X12" s="277">
        <v>0</v>
      </c>
      <c r="Y12" s="306">
        <f t="shared" si="2"/>
        <v>29</v>
      </c>
      <c r="Z12" s="234">
        <v>29</v>
      </c>
      <c r="AA12" s="234">
        <v>0</v>
      </c>
      <c r="AB12" s="234">
        <v>0</v>
      </c>
      <c r="AC12" s="310">
        <v>0</v>
      </c>
      <c r="AD12" s="310">
        <v>0</v>
      </c>
      <c r="AE12" s="311">
        <v>0</v>
      </c>
      <c r="AF12" s="310">
        <v>0</v>
      </c>
      <c r="AG12" s="228">
        <v>0</v>
      </c>
      <c r="AH12" s="228">
        <v>0</v>
      </c>
      <c r="AI12" s="229">
        <v>0</v>
      </c>
      <c r="AJ12" s="343">
        <v>0</v>
      </c>
      <c r="AK12" s="436">
        <f t="shared" si="0"/>
        <v>29</v>
      </c>
      <c r="AL12" s="472"/>
      <c r="AM12" s="471"/>
      <c r="AN12" s="112"/>
      <c r="AO12" s="235"/>
      <c r="AP12" s="112"/>
      <c r="AQ12" s="112"/>
      <c r="AR12" s="112"/>
      <c r="AS12" s="112"/>
      <c r="AT12" s="112"/>
      <c r="AU12" s="112"/>
      <c r="AV12" s="112"/>
      <c r="AW12" s="112"/>
      <c r="AX12" s="112"/>
      <c r="AY12" s="112"/>
      <c r="AZ12" s="112"/>
      <c r="BA12" s="112"/>
    </row>
    <row r="13" spans="1:95" s="165" customFormat="1" ht="108.5" x14ac:dyDescent="0.35">
      <c r="C13" s="166"/>
      <c r="D13" s="362" t="s">
        <v>152</v>
      </c>
      <c r="E13" s="362" t="s">
        <v>153</v>
      </c>
      <c r="F13" s="363" t="s">
        <v>154</v>
      </c>
      <c r="G13" s="274" t="s">
        <v>155</v>
      </c>
      <c r="H13" s="359">
        <v>0.5</v>
      </c>
      <c r="I13" s="304" t="s">
        <v>73</v>
      </c>
      <c r="J13" s="276"/>
      <c r="K13" s="277" t="s">
        <v>42</v>
      </c>
      <c r="L13" s="277">
        <v>242</v>
      </c>
      <c r="M13" s="277" t="s">
        <v>156</v>
      </c>
      <c r="N13" s="277" t="s">
        <v>114</v>
      </c>
      <c r="O13" s="277" t="s">
        <v>157</v>
      </c>
      <c r="P13" s="281">
        <v>44811</v>
      </c>
      <c r="Q13" s="276" t="s">
        <v>75</v>
      </c>
      <c r="R13" s="306">
        <v>20</v>
      </c>
      <c r="S13" s="361"/>
      <c r="T13" s="306">
        <v>20</v>
      </c>
      <c r="U13" s="306">
        <v>20</v>
      </c>
      <c r="V13" s="306"/>
      <c r="W13" s="306">
        <v>0</v>
      </c>
      <c r="X13" s="277">
        <v>0</v>
      </c>
      <c r="Y13" s="306">
        <f t="shared" si="2"/>
        <v>20</v>
      </c>
      <c r="Z13" s="234">
        <v>0</v>
      </c>
      <c r="AA13" s="234">
        <v>0</v>
      </c>
      <c r="AB13" s="234">
        <v>20</v>
      </c>
      <c r="AC13" s="310">
        <v>0</v>
      </c>
      <c r="AD13" s="310">
        <v>0</v>
      </c>
      <c r="AE13" s="311">
        <v>0</v>
      </c>
      <c r="AF13" s="310">
        <v>0</v>
      </c>
      <c r="AG13" s="228">
        <v>0</v>
      </c>
      <c r="AH13" s="228">
        <v>0</v>
      </c>
      <c r="AI13" s="229">
        <v>0</v>
      </c>
      <c r="AJ13" s="344">
        <v>0</v>
      </c>
      <c r="AK13" s="436">
        <f t="shared" si="0"/>
        <v>20</v>
      </c>
      <c r="AL13" s="472"/>
      <c r="AM13" s="471"/>
      <c r="AN13" s="112"/>
      <c r="AO13" s="473"/>
      <c r="AP13" s="112"/>
      <c r="AQ13" s="112"/>
      <c r="AR13" s="112"/>
      <c r="AS13" s="112"/>
      <c r="AT13" s="112"/>
      <c r="AU13" s="112"/>
      <c r="AV13" s="112"/>
      <c r="AW13" s="112"/>
      <c r="AX13" s="112"/>
      <c r="AY13" s="112"/>
      <c r="AZ13" s="112"/>
      <c r="BA13" s="112"/>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row>
    <row r="14" spans="1:95" s="155" customFormat="1" ht="94.5" customHeight="1" x14ac:dyDescent="0.35">
      <c r="A14" s="118"/>
      <c r="B14" s="118"/>
      <c r="D14" s="302" t="s">
        <v>177</v>
      </c>
      <c r="E14" s="302" t="s">
        <v>178</v>
      </c>
      <c r="F14" s="274" t="s">
        <v>179</v>
      </c>
      <c r="G14" s="274" t="s">
        <v>180</v>
      </c>
      <c r="H14" s="275">
        <v>4.08</v>
      </c>
      <c r="I14" s="278"/>
      <c r="J14" s="304" t="s">
        <v>73</v>
      </c>
      <c r="K14" s="277" t="s">
        <v>86</v>
      </c>
      <c r="L14" s="277">
        <v>285</v>
      </c>
      <c r="M14" s="277" t="s">
        <v>181</v>
      </c>
      <c r="N14" s="278" t="s">
        <v>114</v>
      </c>
      <c r="O14" s="279" t="s">
        <v>182</v>
      </c>
      <c r="P14" s="285" t="s">
        <v>183</v>
      </c>
      <c r="Q14" s="278" t="s">
        <v>75</v>
      </c>
      <c r="R14" s="278">
        <v>50</v>
      </c>
      <c r="S14" s="274"/>
      <c r="T14" s="278"/>
      <c r="U14" s="278">
        <v>0</v>
      </c>
      <c r="V14" s="278"/>
      <c r="W14" s="278">
        <v>50</v>
      </c>
      <c r="X14" s="277">
        <v>0</v>
      </c>
      <c r="Y14" s="306">
        <f t="shared" si="2"/>
        <v>50</v>
      </c>
      <c r="Z14" s="160">
        <v>0</v>
      </c>
      <c r="AA14" s="160">
        <v>0</v>
      </c>
      <c r="AB14" s="160">
        <v>12</v>
      </c>
      <c r="AC14" s="313">
        <v>12</v>
      </c>
      <c r="AD14" s="313">
        <v>12</v>
      </c>
      <c r="AE14" s="309">
        <v>12</v>
      </c>
      <c r="AF14" s="313">
        <v>2</v>
      </c>
      <c r="AG14" s="161">
        <v>0</v>
      </c>
      <c r="AH14" s="158">
        <v>0</v>
      </c>
      <c r="AI14" s="236">
        <v>0</v>
      </c>
      <c r="AJ14" s="345">
        <v>0</v>
      </c>
      <c r="AK14" s="436">
        <f t="shared" si="0"/>
        <v>50</v>
      </c>
      <c r="AL14" s="472"/>
      <c r="AM14" s="471"/>
      <c r="AN14" s="112"/>
      <c r="AO14" s="473"/>
      <c r="AP14" s="466"/>
      <c r="AQ14" s="118"/>
      <c r="AR14" s="118"/>
      <c r="AS14" s="118"/>
      <c r="AT14" s="118"/>
      <c r="AU14" s="118"/>
      <c r="AV14" s="118"/>
      <c r="AW14" s="118"/>
      <c r="AX14" s="118"/>
      <c r="AY14" s="118"/>
      <c r="AZ14" s="118"/>
      <c r="BA14" s="118"/>
    </row>
    <row r="15" spans="1:95" s="155" customFormat="1" ht="94.5" customHeight="1" x14ac:dyDescent="0.35">
      <c r="A15" s="118"/>
      <c r="B15" s="118"/>
      <c r="D15" s="302" t="s">
        <v>184</v>
      </c>
      <c r="E15" s="302" t="s">
        <v>178</v>
      </c>
      <c r="F15" s="274" t="s">
        <v>179</v>
      </c>
      <c r="G15" s="274" t="s">
        <v>180</v>
      </c>
      <c r="H15" s="275">
        <v>4.08</v>
      </c>
      <c r="I15" s="278"/>
      <c r="J15" s="304" t="s">
        <v>73</v>
      </c>
      <c r="K15" s="277" t="s">
        <v>86</v>
      </c>
      <c r="L15" s="277">
        <v>285</v>
      </c>
      <c r="M15" s="277" t="s">
        <v>181</v>
      </c>
      <c r="N15" s="278" t="s">
        <v>114</v>
      </c>
      <c r="O15" s="279" t="s">
        <v>182</v>
      </c>
      <c r="P15" s="285" t="s">
        <v>183</v>
      </c>
      <c r="Q15" s="278" t="s">
        <v>75</v>
      </c>
      <c r="R15" s="278">
        <v>8</v>
      </c>
      <c r="S15" s="274"/>
      <c r="T15" s="278"/>
      <c r="U15" s="278">
        <v>8</v>
      </c>
      <c r="V15" s="278"/>
      <c r="W15" s="278">
        <v>0</v>
      </c>
      <c r="X15" s="277">
        <v>0</v>
      </c>
      <c r="Y15" s="306">
        <f t="shared" si="2"/>
        <v>8</v>
      </c>
      <c r="Z15" s="225">
        <v>0</v>
      </c>
      <c r="AA15" s="225">
        <v>0</v>
      </c>
      <c r="AB15" s="225">
        <v>0</v>
      </c>
      <c r="AC15" s="312">
        <v>8</v>
      </c>
      <c r="AD15" s="312">
        <v>0</v>
      </c>
      <c r="AE15" s="311">
        <v>0</v>
      </c>
      <c r="AF15" s="312">
        <v>0</v>
      </c>
      <c r="AG15" s="227">
        <v>0</v>
      </c>
      <c r="AH15" s="228">
        <v>0</v>
      </c>
      <c r="AI15" s="237" t="s">
        <v>185</v>
      </c>
      <c r="AJ15" s="346" t="s">
        <v>185</v>
      </c>
      <c r="AK15" s="436">
        <f t="shared" si="0"/>
        <v>8</v>
      </c>
      <c r="AL15" s="472"/>
      <c r="AM15" s="471"/>
      <c r="AN15" s="112"/>
      <c r="AO15" s="473"/>
      <c r="AP15" s="466"/>
      <c r="AQ15" s="118"/>
      <c r="AR15" s="118"/>
      <c r="AS15" s="118"/>
      <c r="AT15" s="118"/>
      <c r="AU15" s="118"/>
      <c r="AV15" s="118"/>
      <c r="AW15" s="118"/>
      <c r="AX15" s="118"/>
      <c r="AY15" s="118"/>
      <c r="AZ15" s="118"/>
      <c r="BA15" s="118"/>
    </row>
    <row r="16" spans="1:95" s="114" customFormat="1" ht="30" customHeight="1" x14ac:dyDescent="0.35">
      <c r="D16" s="302" t="s">
        <v>186</v>
      </c>
      <c r="E16" s="302" t="s">
        <v>187</v>
      </c>
      <c r="F16" s="274" t="s">
        <v>188</v>
      </c>
      <c r="G16" s="274" t="s">
        <v>189</v>
      </c>
      <c r="H16" s="1938">
        <v>1.1200000000000001</v>
      </c>
      <c r="I16" s="278"/>
      <c r="J16" s="304" t="s">
        <v>73</v>
      </c>
      <c r="K16" s="277" t="s">
        <v>42</v>
      </c>
      <c r="L16" s="277">
        <v>263</v>
      </c>
      <c r="M16" s="277" t="s">
        <v>190</v>
      </c>
      <c r="N16" s="278" t="s">
        <v>114</v>
      </c>
      <c r="O16" s="277" t="s">
        <v>191</v>
      </c>
      <c r="P16" s="285">
        <v>44473</v>
      </c>
      <c r="Q16" s="278" t="s">
        <v>75</v>
      </c>
      <c r="R16" s="278">
        <v>24</v>
      </c>
      <c r="S16" s="274"/>
      <c r="T16" s="278"/>
      <c r="U16" s="278">
        <v>0</v>
      </c>
      <c r="V16" s="278"/>
      <c r="W16" s="278">
        <v>24</v>
      </c>
      <c r="X16" s="277">
        <v>0</v>
      </c>
      <c r="Y16" s="306">
        <f t="shared" ref="Y16:Y17" si="3">R16-X16</f>
        <v>24</v>
      </c>
      <c r="Z16" s="160">
        <v>0</v>
      </c>
      <c r="AA16" s="160">
        <v>0</v>
      </c>
      <c r="AB16" s="160">
        <v>6</v>
      </c>
      <c r="AC16" s="313">
        <v>18</v>
      </c>
      <c r="AD16" s="313">
        <v>0</v>
      </c>
      <c r="AE16" s="309">
        <v>0</v>
      </c>
      <c r="AF16" s="313">
        <v>0</v>
      </c>
      <c r="AG16" s="161">
        <v>0</v>
      </c>
      <c r="AH16" s="158">
        <v>0</v>
      </c>
      <c r="AI16" s="219">
        <v>0</v>
      </c>
      <c r="AJ16" s="341">
        <v>0</v>
      </c>
      <c r="AK16" s="436">
        <f t="shared" si="0"/>
        <v>24</v>
      </c>
      <c r="AL16" s="472"/>
      <c r="AM16" s="471"/>
      <c r="AN16" s="112"/>
      <c r="AO16" s="235"/>
      <c r="AP16" s="112"/>
      <c r="AQ16" s="112"/>
      <c r="AR16" s="112"/>
      <c r="AS16" s="112"/>
      <c r="AT16" s="112"/>
      <c r="AU16" s="112"/>
      <c r="AV16" s="112"/>
      <c r="AW16" s="112"/>
      <c r="AX16" s="112"/>
      <c r="AY16" s="112"/>
      <c r="AZ16" s="112"/>
      <c r="BA16" s="112"/>
    </row>
    <row r="17" spans="2:95" s="114" customFormat="1" ht="30" customHeight="1" x14ac:dyDescent="0.35">
      <c r="D17" s="302" t="s">
        <v>192</v>
      </c>
      <c r="E17" s="302" t="s">
        <v>187</v>
      </c>
      <c r="F17" s="274" t="s">
        <v>188</v>
      </c>
      <c r="G17" s="274" t="s">
        <v>189</v>
      </c>
      <c r="H17" s="1939"/>
      <c r="I17" s="278"/>
      <c r="J17" s="304" t="s">
        <v>73</v>
      </c>
      <c r="K17" s="277" t="s">
        <v>42</v>
      </c>
      <c r="L17" s="277">
        <v>263</v>
      </c>
      <c r="M17" s="277" t="s">
        <v>190</v>
      </c>
      <c r="N17" s="278" t="s">
        <v>114</v>
      </c>
      <c r="O17" s="277" t="s">
        <v>191</v>
      </c>
      <c r="P17" s="285">
        <v>44473</v>
      </c>
      <c r="Q17" s="278" t="s">
        <v>75</v>
      </c>
      <c r="R17" s="278">
        <v>8</v>
      </c>
      <c r="S17" s="274"/>
      <c r="T17" s="278"/>
      <c r="U17" s="278">
        <v>8</v>
      </c>
      <c r="V17" s="278"/>
      <c r="W17" s="278">
        <v>0</v>
      </c>
      <c r="X17" s="277">
        <v>0</v>
      </c>
      <c r="Y17" s="306">
        <f t="shared" si="3"/>
        <v>8</v>
      </c>
      <c r="Z17" s="225">
        <v>0</v>
      </c>
      <c r="AA17" s="225">
        <v>0</v>
      </c>
      <c r="AB17" s="225">
        <v>8</v>
      </c>
      <c r="AC17" s="312">
        <v>0</v>
      </c>
      <c r="AD17" s="312">
        <v>0</v>
      </c>
      <c r="AE17" s="311">
        <v>0</v>
      </c>
      <c r="AF17" s="312">
        <v>0</v>
      </c>
      <c r="AG17" s="227">
        <v>0</v>
      </c>
      <c r="AH17" s="228">
        <v>0</v>
      </c>
      <c r="AI17" s="229">
        <v>0</v>
      </c>
      <c r="AJ17" s="344">
        <v>0</v>
      </c>
      <c r="AK17" s="436">
        <f t="shared" si="0"/>
        <v>8</v>
      </c>
      <c r="AL17" s="472"/>
      <c r="AM17" s="471"/>
      <c r="AN17" s="112"/>
      <c r="AO17" s="235"/>
      <c r="AP17" s="112"/>
      <c r="AQ17" s="112"/>
      <c r="AR17" s="112"/>
      <c r="AS17" s="112"/>
      <c r="AT17" s="112"/>
      <c r="AU17" s="112"/>
      <c r="AV17" s="112"/>
      <c r="AW17" s="112"/>
      <c r="AX17" s="112"/>
      <c r="AY17" s="112"/>
      <c r="AZ17" s="112"/>
      <c r="BA17" s="112"/>
    </row>
    <row r="18" spans="2:95" s="114" customFormat="1" ht="30" customHeight="1" x14ac:dyDescent="0.35">
      <c r="C18" s="116"/>
      <c r="D18" s="366" t="s">
        <v>211</v>
      </c>
      <c r="E18" s="302"/>
      <c r="F18" s="274" t="s">
        <v>212</v>
      </c>
      <c r="G18" s="274" t="s">
        <v>213</v>
      </c>
      <c r="H18" s="275"/>
      <c r="I18" s="304" t="s">
        <v>73</v>
      </c>
      <c r="J18" s="278"/>
      <c r="K18" s="277" t="s">
        <v>113</v>
      </c>
      <c r="L18" s="277">
        <v>271</v>
      </c>
      <c r="M18" s="277" t="s">
        <v>208</v>
      </c>
      <c r="N18" s="278" t="s">
        <v>114</v>
      </c>
      <c r="O18" s="277" t="s">
        <v>214</v>
      </c>
      <c r="P18" s="285">
        <v>44658</v>
      </c>
      <c r="Q18" s="278" t="s">
        <v>75</v>
      </c>
      <c r="R18" s="278">
        <v>4</v>
      </c>
      <c r="S18" s="274">
        <v>4</v>
      </c>
      <c r="T18" s="278">
        <v>0</v>
      </c>
      <c r="U18" s="278">
        <v>0</v>
      </c>
      <c r="V18" s="278"/>
      <c r="W18" s="278">
        <v>4</v>
      </c>
      <c r="X18" s="277">
        <v>0</v>
      </c>
      <c r="Y18" s="306">
        <f>R18-X18</f>
        <v>4</v>
      </c>
      <c r="Z18" s="160">
        <v>4</v>
      </c>
      <c r="AA18" s="160">
        <v>0</v>
      </c>
      <c r="AB18" s="160">
        <v>0</v>
      </c>
      <c r="AC18" s="313">
        <v>0</v>
      </c>
      <c r="AD18" s="313">
        <v>0</v>
      </c>
      <c r="AE18" s="309">
        <v>0</v>
      </c>
      <c r="AF18" s="313">
        <v>0</v>
      </c>
      <c r="AG18" s="161">
        <v>0</v>
      </c>
      <c r="AH18" s="158">
        <v>0</v>
      </c>
      <c r="AI18" s="219">
        <v>0</v>
      </c>
      <c r="AJ18" s="341">
        <v>0</v>
      </c>
      <c r="AK18" s="436">
        <f t="shared" si="0"/>
        <v>4</v>
      </c>
      <c r="AL18" s="472"/>
      <c r="AM18" s="471"/>
      <c r="AN18" s="112"/>
      <c r="AO18" s="235"/>
      <c r="AP18" s="112"/>
      <c r="AQ18" s="112"/>
      <c r="AR18" s="112"/>
      <c r="AS18" s="112"/>
      <c r="AT18" s="112"/>
      <c r="AU18" s="112"/>
      <c r="AV18" s="112"/>
      <c r="AW18" s="112"/>
      <c r="AX18" s="112"/>
      <c r="AY18" s="112"/>
      <c r="AZ18" s="112"/>
      <c r="BA18" s="112"/>
    </row>
    <row r="19" spans="2:95" s="114" customFormat="1" ht="30" customHeight="1" x14ac:dyDescent="0.35">
      <c r="C19" s="116"/>
      <c r="D19" s="366" t="s">
        <v>215</v>
      </c>
      <c r="E19" s="302"/>
      <c r="F19" s="274" t="s">
        <v>216</v>
      </c>
      <c r="G19" s="274" t="s">
        <v>217</v>
      </c>
      <c r="H19" s="275"/>
      <c r="I19" s="304" t="s">
        <v>73</v>
      </c>
      <c r="J19" s="278"/>
      <c r="K19" s="277" t="s">
        <v>113</v>
      </c>
      <c r="L19" s="277">
        <v>271</v>
      </c>
      <c r="M19" s="277" t="s">
        <v>208</v>
      </c>
      <c r="N19" s="278" t="s">
        <v>114</v>
      </c>
      <c r="O19" s="277" t="s">
        <v>218</v>
      </c>
      <c r="P19" s="285">
        <v>44917</v>
      </c>
      <c r="Q19" s="278" t="s">
        <v>75</v>
      </c>
      <c r="R19" s="278">
        <v>6</v>
      </c>
      <c r="S19" s="274">
        <v>0</v>
      </c>
      <c r="T19" s="278">
        <v>6</v>
      </c>
      <c r="U19" s="278">
        <v>0</v>
      </c>
      <c r="V19" s="278"/>
      <c r="W19" s="278">
        <v>6</v>
      </c>
      <c r="X19" s="277">
        <v>0</v>
      </c>
      <c r="Y19" s="306">
        <f>R19-X19</f>
        <v>6</v>
      </c>
      <c r="Z19" s="160">
        <v>6</v>
      </c>
      <c r="AA19" s="160">
        <v>0</v>
      </c>
      <c r="AB19" s="160">
        <v>0</v>
      </c>
      <c r="AC19" s="313">
        <v>0</v>
      </c>
      <c r="AD19" s="313">
        <v>0</v>
      </c>
      <c r="AE19" s="309">
        <v>0</v>
      </c>
      <c r="AF19" s="313">
        <v>0</v>
      </c>
      <c r="AG19" s="161">
        <v>0</v>
      </c>
      <c r="AH19" s="158">
        <v>0</v>
      </c>
      <c r="AI19" s="219">
        <v>0</v>
      </c>
      <c r="AJ19" s="341">
        <v>0</v>
      </c>
      <c r="AK19" s="436">
        <f t="shared" si="0"/>
        <v>6</v>
      </c>
      <c r="AL19" s="472"/>
      <c r="AM19" s="471"/>
      <c r="AN19" s="112"/>
      <c r="AO19" s="235"/>
      <c r="AP19" s="112"/>
      <c r="AQ19" s="112"/>
      <c r="AR19" s="112"/>
      <c r="AS19" s="112"/>
      <c r="AT19" s="112"/>
      <c r="AU19" s="112"/>
      <c r="AV19" s="112"/>
      <c r="AW19" s="112"/>
      <c r="AX19" s="112"/>
      <c r="AY19" s="112"/>
      <c r="AZ19" s="112"/>
      <c r="BA19" s="112"/>
    </row>
    <row r="20" spans="2:95" s="114" customFormat="1" ht="108.5" x14ac:dyDescent="0.35">
      <c r="D20" s="366" t="s">
        <v>272</v>
      </c>
      <c r="E20" s="302" t="s">
        <v>273</v>
      </c>
      <c r="F20" s="274" t="s">
        <v>274</v>
      </c>
      <c r="G20" s="274" t="s">
        <v>275</v>
      </c>
      <c r="H20" s="1938">
        <v>6.2</v>
      </c>
      <c r="I20" s="278"/>
      <c r="J20" s="304" t="s">
        <v>73</v>
      </c>
      <c r="K20" s="277" t="s">
        <v>42</v>
      </c>
      <c r="L20" s="277">
        <v>313</v>
      </c>
      <c r="M20" s="279" t="s">
        <v>276</v>
      </c>
      <c r="N20" s="278" t="s">
        <v>277</v>
      </c>
      <c r="O20" s="279" t="s">
        <v>278</v>
      </c>
      <c r="P20" s="286" t="s">
        <v>279</v>
      </c>
      <c r="Q20" s="278" t="s">
        <v>75</v>
      </c>
      <c r="R20" s="278">
        <v>76</v>
      </c>
      <c r="S20" s="274">
        <v>76</v>
      </c>
      <c r="T20" s="278"/>
      <c r="U20" s="278">
        <v>0</v>
      </c>
      <c r="V20" s="278"/>
      <c r="W20" s="278">
        <v>76</v>
      </c>
      <c r="X20" s="277">
        <v>0</v>
      </c>
      <c r="Y20" s="306">
        <f>R20-X20</f>
        <v>76</v>
      </c>
      <c r="Z20" s="160">
        <v>0</v>
      </c>
      <c r="AA20" s="160">
        <v>0</v>
      </c>
      <c r="AB20" s="160">
        <v>0</v>
      </c>
      <c r="AC20" s="313">
        <v>12</v>
      </c>
      <c r="AD20" s="313">
        <v>36</v>
      </c>
      <c r="AE20" s="309">
        <v>28</v>
      </c>
      <c r="AF20" s="313">
        <v>0</v>
      </c>
      <c r="AG20" s="161">
        <v>0</v>
      </c>
      <c r="AH20" s="158">
        <v>0</v>
      </c>
      <c r="AI20" s="219">
        <v>0</v>
      </c>
      <c r="AJ20" s="341">
        <v>0</v>
      </c>
      <c r="AK20" s="436">
        <f>SUM(Z20:AJ20)</f>
        <v>76</v>
      </c>
      <c r="AL20" s="472"/>
      <c r="AM20" s="471"/>
      <c r="AN20" s="112"/>
      <c r="AO20" s="473"/>
      <c r="AP20" s="112"/>
      <c r="AQ20" s="112"/>
      <c r="AR20" s="112"/>
      <c r="AS20" s="112"/>
      <c r="AT20" s="112"/>
      <c r="AU20" s="112"/>
      <c r="AV20" s="112"/>
      <c r="AW20" s="112"/>
      <c r="AX20" s="112"/>
      <c r="AY20" s="112"/>
      <c r="AZ20" s="112"/>
      <c r="BA20" s="112"/>
    </row>
    <row r="21" spans="2:95" s="114" customFormat="1" ht="108.5" x14ac:dyDescent="0.35">
      <c r="D21" s="366" t="s">
        <v>280</v>
      </c>
      <c r="E21" s="302" t="s">
        <v>273</v>
      </c>
      <c r="F21" s="274" t="s">
        <v>274</v>
      </c>
      <c r="G21" s="274" t="s">
        <v>275</v>
      </c>
      <c r="H21" s="1939"/>
      <c r="I21" s="278"/>
      <c r="J21" s="304" t="s">
        <v>73</v>
      </c>
      <c r="K21" s="277" t="s">
        <v>42</v>
      </c>
      <c r="L21" s="277">
        <v>313</v>
      </c>
      <c r="M21" s="279" t="s">
        <v>276</v>
      </c>
      <c r="N21" s="278" t="s">
        <v>277</v>
      </c>
      <c r="O21" s="279" t="s">
        <v>278</v>
      </c>
      <c r="P21" s="286" t="s">
        <v>279</v>
      </c>
      <c r="Q21" s="278" t="s">
        <v>75</v>
      </c>
      <c r="R21" s="278">
        <v>26</v>
      </c>
      <c r="S21" s="274">
        <v>12</v>
      </c>
      <c r="T21" s="278">
        <v>12</v>
      </c>
      <c r="U21" s="278">
        <v>26</v>
      </c>
      <c r="V21" s="278"/>
      <c r="W21" s="278">
        <v>0</v>
      </c>
      <c r="X21" s="277">
        <v>0</v>
      </c>
      <c r="Y21" s="306">
        <f>R21-X21</f>
        <v>26</v>
      </c>
      <c r="Z21" s="225">
        <v>0</v>
      </c>
      <c r="AA21" s="225">
        <v>0</v>
      </c>
      <c r="AB21" s="225">
        <v>0</v>
      </c>
      <c r="AC21" s="312">
        <v>26</v>
      </c>
      <c r="AD21" s="312">
        <v>0</v>
      </c>
      <c r="AE21" s="311">
        <v>0</v>
      </c>
      <c r="AF21" s="312">
        <v>0</v>
      </c>
      <c r="AG21" s="227">
        <v>0</v>
      </c>
      <c r="AH21" s="228">
        <v>0</v>
      </c>
      <c r="AI21" s="229">
        <v>0</v>
      </c>
      <c r="AJ21" s="344">
        <v>0</v>
      </c>
      <c r="AK21" s="436">
        <f>SUM(Z21:AJ21)</f>
        <v>26</v>
      </c>
      <c r="AL21" s="472"/>
      <c r="AM21" s="471"/>
      <c r="AN21" s="112"/>
      <c r="AO21" s="473"/>
      <c r="AP21" s="112"/>
      <c r="AQ21" s="112"/>
      <c r="AR21" s="112"/>
      <c r="AS21" s="112"/>
      <c r="AT21" s="112"/>
      <c r="AU21" s="112"/>
      <c r="AV21" s="112"/>
      <c r="AW21" s="112"/>
      <c r="AX21" s="112"/>
      <c r="AY21" s="112"/>
      <c r="AZ21" s="112"/>
      <c r="BA21" s="112"/>
    </row>
    <row r="22" spans="2:95" s="114" customFormat="1" ht="30.75" customHeight="1" x14ac:dyDescent="0.35">
      <c r="B22" s="116"/>
      <c r="C22" s="116"/>
      <c r="D22" s="362" t="s">
        <v>1025</v>
      </c>
      <c r="E22" s="362" t="s">
        <v>1026</v>
      </c>
      <c r="F22" s="274" t="s">
        <v>1027</v>
      </c>
      <c r="G22" s="274" t="s">
        <v>1028</v>
      </c>
      <c r="H22" s="1938">
        <v>3.03</v>
      </c>
      <c r="I22" s="368" t="s">
        <v>73</v>
      </c>
      <c r="J22" s="368"/>
      <c r="K22" s="277" t="s">
        <v>86</v>
      </c>
      <c r="L22" s="277">
        <v>286</v>
      </c>
      <c r="M22" s="277" t="s">
        <v>285</v>
      </c>
      <c r="N22" s="277" t="s">
        <v>87</v>
      </c>
      <c r="O22" s="277" t="s">
        <v>1029</v>
      </c>
      <c r="P22" s="284">
        <v>44718</v>
      </c>
      <c r="Q22" s="369" t="s">
        <v>75</v>
      </c>
      <c r="R22" s="277">
        <v>40</v>
      </c>
      <c r="S22" s="363">
        <v>40</v>
      </c>
      <c r="T22" s="277"/>
      <c r="U22" s="277">
        <v>0</v>
      </c>
      <c r="V22" s="277"/>
      <c r="W22" s="277">
        <v>40</v>
      </c>
      <c r="X22" s="277">
        <v>0</v>
      </c>
      <c r="Y22" s="306">
        <f t="shared" ref="Y22:Y31" si="4">R22-X22</f>
        <v>40</v>
      </c>
      <c r="Z22" s="159">
        <v>0</v>
      </c>
      <c r="AA22" s="159">
        <v>0</v>
      </c>
      <c r="AB22" s="159">
        <v>12</v>
      </c>
      <c r="AC22" s="309">
        <v>28</v>
      </c>
      <c r="AD22" s="309">
        <v>0</v>
      </c>
      <c r="AE22" s="309">
        <v>0</v>
      </c>
      <c r="AF22" s="309">
        <v>0</v>
      </c>
      <c r="AG22" s="162">
        <v>0</v>
      </c>
      <c r="AH22" s="158">
        <v>0</v>
      </c>
      <c r="AI22" s="219">
        <v>0</v>
      </c>
      <c r="AJ22" s="341">
        <v>0</v>
      </c>
      <c r="AK22" s="220">
        <f t="shared" ref="AK22:AK66" si="5">SUM(Z22:AJ22)</f>
        <v>40</v>
      </c>
      <c r="AL22" s="465"/>
      <c r="AM22" s="471"/>
      <c r="AN22" s="112"/>
      <c r="AO22" s="235"/>
      <c r="AP22" s="112"/>
      <c r="AQ22" s="112"/>
      <c r="AR22" s="112"/>
      <c r="AS22" s="112"/>
      <c r="AT22" s="112"/>
      <c r="AU22" s="112"/>
      <c r="AV22" s="112"/>
      <c r="AW22" s="112"/>
      <c r="AX22" s="112"/>
      <c r="AY22" s="112"/>
      <c r="AZ22" s="112"/>
      <c r="BA22" s="112"/>
    </row>
    <row r="23" spans="2:95" s="114" customFormat="1" ht="30.75" customHeight="1" x14ac:dyDescent="0.35">
      <c r="B23" s="116"/>
      <c r="C23" s="116"/>
      <c r="D23" s="362" t="s">
        <v>1032</v>
      </c>
      <c r="E23" s="362" t="s">
        <v>1026</v>
      </c>
      <c r="F23" s="274" t="s">
        <v>1027</v>
      </c>
      <c r="G23" s="274" t="s">
        <v>1028</v>
      </c>
      <c r="H23" s="1939"/>
      <c r="I23" s="368" t="s">
        <v>73</v>
      </c>
      <c r="J23" s="368"/>
      <c r="K23" s="277" t="s">
        <v>86</v>
      </c>
      <c r="L23" s="277">
        <v>286</v>
      </c>
      <c r="M23" s="277" t="s">
        <v>285</v>
      </c>
      <c r="N23" s="277" t="s">
        <v>87</v>
      </c>
      <c r="O23" s="277" t="s">
        <v>1029</v>
      </c>
      <c r="P23" s="284">
        <v>44718</v>
      </c>
      <c r="Q23" s="369" t="s">
        <v>75</v>
      </c>
      <c r="R23" s="277">
        <v>13</v>
      </c>
      <c r="S23" s="363"/>
      <c r="T23" s="277"/>
      <c r="U23" s="277">
        <v>13</v>
      </c>
      <c r="V23" s="277"/>
      <c r="W23" s="277">
        <v>0</v>
      </c>
      <c r="X23" s="277">
        <v>0</v>
      </c>
      <c r="Y23" s="306">
        <f t="shared" si="4"/>
        <v>13</v>
      </c>
      <c r="Z23" s="232">
        <v>0</v>
      </c>
      <c r="AA23" s="232">
        <v>0</v>
      </c>
      <c r="AB23" s="232">
        <v>13</v>
      </c>
      <c r="AC23" s="311">
        <v>0</v>
      </c>
      <c r="AD23" s="311">
        <v>0</v>
      </c>
      <c r="AE23" s="311">
        <v>0</v>
      </c>
      <c r="AF23" s="311">
        <v>0</v>
      </c>
      <c r="AG23" s="233">
        <v>0</v>
      </c>
      <c r="AH23" s="228">
        <v>0</v>
      </c>
      <c r="AI23" s="229">
        <v>0</v>
      </c>
      <c r="AJ23" s="344">
        <v>0</v>
      </c>
      <c r="AK23" s="220">
        <f t="shared" si="5"/>
        <v>13</v>
      </c>
      <c r="AL23" s="465"/>
      <c r="AM23" s="471"/>
      <c r="AN23" s="112"/>
      <c r="AO23" s="235"/>
      <c r="AP23" s="112"/>
      <c r="AQ23" s="112"/>
      <c r="AR23" s="112"/>
      <c r="AS23" s="112"/>
      <c r="AT23" s="112"/>
      <c r="AU23" s="112"/>
      <c r="AV23" s="112"/>
      <c r="AW23" s="112"/>
      <c r="AX23" s="112"/>
      <c r="AY23" s="112"/>
      <c r="AZ23" s="112"/>
      <c r="BA23" s="112"/>
    </row>
    <row r="24" spans="2:95" s="114" customFormat="1" ht="31.5" customHeight="1" x14ac:dyDescent="0.35">
      <c r="B24" s="168"/>
      <c r="C24" s="168"/>
      <c r="D24" s="302" t="s">
        <v>287</v>
      </c>
      <c r="E24" s="302" t="s">
        <v>282</v>
      </c>
      <c r="F24" s="274" t="s">
        <v>283</v>
      </c>
      <c r="G24" s="274" t="s">
        <v>288</v>
      </c>
      <c r="H24"/>
      <c r="I24" s="278"/>
      <c r="J24" s="304" t="s">
        <v>73</v>
      </c>
      <c r="K24" s="277" t="s">
        <v>86</v>
      </c>
      <c r="L24" s="277">
        <v>286</v>
      </c>
      <c r="M24" s="277" t="s">
        <v>285</v>
      </c>
      <c r="N24" s="278" t="s">
        <v>114</v>
      </c>
      <c r="O24" s="279" t="s">
        <v>289</v>
      </c>
      <c r="P24" s="285" t="s">
        <v>290</v>
      </c>
      <c r="Q24" s="278" t="s">
        <v>75</v>
      </c>
      <c r="R24" s="278">
        <v>41</v>
      </c>
      <c r="S24" s="274">
        <v>41</v>
      </c>
      <c r="T24" s="278">
        <v>0</v>
      </c>
      <c r="U24" s="278">
        <v>0</v>
      </c>
      <c r="V24" s="278"/>
      <c r="W24" s="278">
        <v>41</v>
      </c>
      <c r="X24" s="277">
        <v>0</v>
      </c>
      <c r="Y24" s="306">
        <f t="shared" si="4"/>
        <v>41</v>
      </c>
      <c r="Z24" s="160">
        <v>41</v>
      </c>
      <c r="AA24" s="160">
        <v>0</v>
      </c>
      <c r="AB24" s="160">
        <v>0</v>
      </c>
      <c r="AC24" s="313">
        <v>0</v>
      </c>
      <c r="AD24" s="313">
        <v>0</v>
      </c>
      <c r="AE24" s="309">
        <v>0</v>
      </c>
      <c r="AF24" s="313">
        <v>0</v>
      </c>
      <c r="AG24" s="161">
        <v>0</v>
      </c>
      <c r="AH24" s="158">
        <v>0</v>
      </c>
      <c r="AI24" s="219">
        <v>0</v>
      </c>
      <c r="AJ24" s="342">
        <v>0</v>
      </c>
      <c r="AK24" s="220">
        <f t="shared" si="5"/>
        <v>41</v>
      </c>
      <c r="AL24" s="465"/>
      <c r="AM24" s="471"/>
      <c r="AN24" s="112"/>
      <c r="AO24" s="235"/>
      <c r="AP24" s="112"/>
      <c r="AQ24" s="112"/>
      <c r="AR24" s="112"/>
      <c r="AS24" s="112"/>
      <c r="AT24" s="112"/>
      <c r="AU24" s="112"/>
      <c r="AV24" s="112"/>
      <c r="AW24" s="112"/>
      <c r="AX24" s="112"/>
      <c r="AY24" s="112"/>
      <c r="AZ24" s="112"/>
      <c r="BA24" s="112"/>
    </row>
    <row r="25" spans="2:95" s="114" customFormat="1" ht="26.25" customHeight="1" x14ac:dyDescent="0.35">
      <c r="B25" s="168"/>
      <c r="C25" s="168"/>
      <c r="D25" s="302" t="s">
        <v>291</v>
      </c>
      <c r="E25" s="302" t="s">
        <v>282</v>
      </c>
      <c r="F25" s="274" t="s">
        <v>283</v>
      </c>
      <c r="G25" s="274" t="s">
        <v>284</v>
      </c>
      <c r="H25"/>
      <c r="I25" s="278"/>
      <c r="J25" s="304" t="s">
        <v>73</v>
      </c>
      <c r="K25" s="277" t="s">
        <v>86</v>
      </c>
      <c r="L25" s="277">
        <v>286</v>
      </c>
      <c r="M25" s="277" t="s">
        <v>285</v>
      </c>
      <c r="N25" s="278" t="s">
        <v>114</v>
      </c>
      <c r="O25" s="277" t="s">
        <v>286</v>
      </c>
      <c r="P25" s="285">
        <v>44314</v>
      </c>
      <c r="Q25" s="278" t="s">
        <v>75</v>
      </c>
      <c r="R25" s="278">
        <v>79</v>
      </c>
      <c r="S25" s="274">
        <v>55</v>
      </c>
      <c r="T25" s="278">
        <v>24</v>
      </c>
      <c r="U25" s="278">
        <v>79</v>
      </c>
      <c r="V25" s="278"/>
      <c r="W25" s="278">
        <v>0</v>
      </c>
      <c r="X25" s="277">
        <v>0</v>
      </c>
      <c r="Y25" s="306">
        <f t="shared" si="4"/>
        <v>79</v>
      </c>
      <c r="Z25" s="225">
        <v>0</v>
      </c>
      <c r="AA25" s="225">
        <v>79</v>
      </c>
      <c r="AB25" s="225">
        <v>0</v>
      </c>
      <c r="AC25" s="312">
        <v>0</v>
      </c>
      <c r="AD25" s="312">
        <v>0</v>
      </c>
      <c r="AE25" s="311">
        <v>0</v>
      </c>
      <c r="AF25" s="312">
        <v>0</v>
      </c>
      <c r="AG25" s="227">
        <v>0</v>
      </c>
      <c r="AH25" s="228">
        <v>0</v>
      </c>
      <c r="AI25" s="229">
        <v>0</v>
      </c>
      <c r="AJ25" s="343">
        <v>0</v>
      </c>
      <c r="AK25" s="220">
        <f t="shared" si="5"/>
        <v>79</v>
      </c>
      <c r="AL25" s="465"/>
      <c r="AM25" s="471"/>
      <c r="AN25" s="112"/>
      <c r="AO25" s="235"/>
      <c r="AP25" s="112"/>
      <c r="AQ25" s="112"/>
      <c r="AR25" s="112"/>
      <c r="AS25" s="112"/>
      <c r="AT25" s="112"/>
      <c r="AU25" s="112"/>
      <c r="AV25" s="112"/>
      <c r="AW25" s="112"/>
      <c r="AX25" s="112"/>
      <c r="AY25" s="112"/>
      <c r="AZ25" s="112"/>
      <c r="BA25" s="112"/>
    </row>
    <row r="26" spans="2:95" s="165" customFormat="1" ht="93" x14ac:dyDescent="0.35">
      <c r="B26" s="166"/>
      <c r="C26" s="166"/>
      <c r="D26" s="302" t="s">
        <v>297</v>
      </c>
      <c r="E26" s="302" t="s">
        <v>298</v>
      </c>
      <c r="F26" s="303" t="s">
        <v>299</v>
      </c>
      <c r="G26" s="274" t="s">
        <v>300</v>
      </c>
      <c r="H26" s="275">
        <v>0.7</v>
      </c>
      <c r="I26" s="304"/>
      <c r="J26" s="304" t="s">
        <v>73</v>
      </c>
      <c r="K26" s="277" t="s">
        <v>86</v>
      </c>
      <c r="L26" s="277">
        <v>286</v>
      </c>
      <c r="M26" s="277" t="s">
        <v>285</v>
      </c>
      <c r="N26" s="277" t="s">
        <v>301</v>
      </c>
      <c r="O26" s="279" t="s">
        <v>302</v>
      </c>
      <c r="P26" s="285" t="s">
        <v>303</v>
      </c>
      <c r="Q26" s="278" t="s">
        <v>75</v>
      </c>
      <c r="R26" s="278">
        <v>6</v>
      </c>
      <c r="S26" s="274">
        <v>6</v>
      </c>
      <c r="T26" s="278"/>
      <c r="U26" s="278">
        <v>0</v>
      </c>
      <c r="V26" s="278"/>
      <c r="W26" s="278">
        <v>6</v>
      </c>
      <c r="X26" s="277">
        <v>0</v>
      </c>
      <c r="Y26" s="306">
        <f t="shared" si="4"/>
        <v>6</v>
      </c>
      <c r="Z26" s="160">
        <v>0</v>
      </c>
      <c r="AA26" s="160">
        <v>6</v>
      </c>
      <c r="AB26" s="160">
        <v>0</v>
      </c>
      <c r="AC26" s="313">
        <v>0</v>
      </c>
      <c r="AD26" s="313">
        <v>0</v>
      </c>
      <c r="AE26" s="309">
        <v>0</v>
      </c>
      <c r="AF26" s="313">
        <v>0</v>
      </c>
      <c r="AG26" s="161">
        <v>0</v>
      </c>
      <c r="AH26" s="158">
        <v>0</v>
      </c>
      <c r="AI26" s="219">
        <v>0</v>
      </c>
      <c r="AJ26" s="341">
        <v>0</v>
      </c>
      <c r="AK26" s="220">
        <f t="shared" si="5"/>
        <v>6</v>
      </c>
      <c r="AL26" s="465"/>
      <c r="AM26" s="471"/>
      <c r="AN26" s="112"/>
      <c r="AO26" s="235"/>
      <c r="AP26" s="112"/>
      <c r="AQ26" s="112"/>
      <c r="AR26" s="112"/>
      <c r="AS26" s="112"/>
      <c r="AT26" s="112"/>
      <c r="AU26" s="112"/>
      <c r="AV26" s="112"/>
      <c r="AW26" s="112"/>
      <c r="AX26" s="112"/>
      <c r="AY26" s="112"/>
      <c r="AZ26" s="112"/>
      <c r="BA26" s="112"/>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row>
    <row r="27" spans="2:95" s="165" customFormat="1" ht="30" customHeight="1" x14ac:dyDescent="0.35">
      <c r="B27" s="169"/>
      <c r="C27" s="169"/>
      <c r="D27" s="302" t="s">
        <v>322</v>
      </c>
      <c r="E27" s="302" t="s">
        <v>310</v>
      </c>
      <c r="F27" s="303" t="s">
        <v>323</v>
      </c>
      <c r="G27" s="274" t="s">
        <v>324</v>
      </c>
      <c r="H27" s="275"/>
      <c r="I27" s="278"/>
      <c r="J27" s="304" t="s">
        <v>73</v>
      </c>
      <c r="K27" s="277" t="s">
        <v>86</v>
      </c>
      <c r="L27" s="277">
        <v>287</v>
      </c>
      <c r="M27" s="277" t="s">
        <v>313</v>
      </c>
      <c r="N27" s="278" t="s">
        <v>301</v>
      </c>
      <c r="O27" s="279" t="s">
        <v>325</v>
      </c>
      <c r="P27" s="285" t="s">
        <v>326</v>
      </c>
      <c r="Q27" s="278" t="s">
        <v>75</v>
      </c>
      <c r="R27" s="305">
        <v>66</v>
      </c>
      <c r="S27" s="274">
        <v>66</v>
      </c>
      <c r="T27" s="278">
        <v>0</v>
      </c>
      <c r="U27" s="278">
        <v>0</v>
      </c>
      <c r="V27" s="278"/>
      <c r="W27" s="278">
        <v>66</v>
      </c>
      <c r="X27" s="277">
        <v>0</v>
      </c>
      <c r="Y27" s="306">
        <f t="shared" si="4"/>
        <v>66</v>
      </c>
      <c r="Z27" s="160">
        <v>0</v>
      </c>
      <c r="AA27" s="160">
        <v>24</v>
      </c>
      <c r="AB27" s="160">
        <v>36</v>
      </c>
      <c r="AC27" s="313">
        <v>6</v>
      </c>
      <c r="AD27" s="313">
        <v>0</v>
      </c>
      <c r="AE27" s="309">
        <v>0</v>
      </c>
      <c r="AF27" s="313">
        <v>0</v>
      </c>
      <c r="AG27" s="161">
        <v>0</v>
      </c>
      <c r="AH27" s="158">
        <v>0</v>
      </c>
      <c r="AI27" s="219">
        <v>0</v>
      </c>
      <c r="AJ27" s="341">
        <v>0</v>
      </c>
      <c r="AK27" s="220">
        <f t="shared" si="5"/>
        <v>66</v>
      </c>
      <c r="AL27" s="465"/>
      <c r="AM27" s="471"/>
      <c r="AN27" s="112"/>
      <c r="AO27" s="235"/>
      <c r="AP27" s="112"/>
      <c r="AQ27" s="112"/>
      <c r="AR27" s="112"/>
      <c r="AS27" s="112"/>
      <c r="AT27" s="112"/>
      <c r="AU27" s="112"/>
      <c r="AV27" s="112"/>
      <c r="AW27" s="112"/>
      <c r="AX27" s="112"/>
      <c r="AY27" s="112"/>
      <c r="AZ27" s="112"/>
      <c r="BA27" s="112"/>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row>
    <row r="28" spans="2:95" s="165" customFormat="1" ht="47.25" customHeight="1" x14ac:dyDescent="0.35">
      <c r="B28" s="169"/>
      <c r="C28" s="169"/>
      <c r="D28" s="302" t="s">
        <v>327</v>
      </c>
      <c r="E28" s="302" t="s">
        <v>310</v>
      </c>
      <c r="F28" s="303" t="s">
        <v>328</v>
      </c>
      <c r="G28" s="274" t="s">
        <v>329</v>
      </c>
      <c r="H28" s="275"/>
      <c r="I28" s="278"/>
      <c r="J28" s="304" t="s">
        <v>73</v>
      </c>
      <c r="K28" s="277" t="s">
        <v>86</v>
      </c>
      <c r="L28" s="277">
        <v>287</v>
      </c>
      <c r="M28" s="277" t="s">
        <v>313</v>
      </c>
      <c r="N28" s="278" t="s">
        <v>301</v>
      </c>
      <c r="O28" s="279" t="s">
        <v>330</v>
      </c>
      <c r="P28" s="285">
        <v>44779</v>
      </c>
      <c r="Q28" s="278" t="s">
        <v>75</v>
      </c>
      <c r="R28" s="305">
        <v>122</v>
      </c>
      <c r="S28" s="274">
        <v>122</v>
      </c>
      <c r="T28" s="278">
        <v>0</v>
      </c>
      <c r="U28" s="278">
        <v>0</v>
      </c>
      <c r="V28" s="278"/>
      <c r="W28" s="278">
        <v>122</v>
      </c>
      <c r="X28" s="277">
        <v>0</v>
      </c>
      <c r="Y28" s="306">
        <f t="shared" si="4"/>
        <v>122</v>
      </c>
      <c r="Z28" s="160">
        <v>30</v>
      </c>
      <c r="AA28" s="160">
        <v>30</v>
      </c>
      <c r="AB28" s="160">
        <v>30</v>
      </c>
      <c r="AC28" s="313">
        <v>30</v>
      </c>
      <c r="AD28" s="313">
        <v>2</v>
      </c>
      <c r="AE28" s="309">
        <v>0</v>
      </c>
      <c r="AF28" s="313">
        <v>0</v>
      </c>
      <c r="AG28" s="161">
        <v>0</v>
      </c>
      <c r="AH28" s="158">
        <v>0</v>
      </c>
      <c r="AI28" s="219">
        <v>0</v>
      </c>
      <c r="AJ28" s="341">
        <v>0</v>
      </c>
      <c r="AK28" s="220">
        <f t="shared" si="5"/>
        <v>122</v>
      </c>
      <c r="AL28" s="465"/>
      <c r="AM28" s="471"/>
      <c r="AN28" s="112"/>
      <c r="AO28" s="473"/>
      <c r="AP28" s="112"/>
      <c r="AQ28" s="112"/>
      <c r="AR28" s="112"/>
      <c r="AS28" s="112"/>
      <c r="AT28" s="112"/>
      <c r="AU28" s="112"/>
      <c r="AV28" s="112"/>
      <c r="AW28" s="112"/>
      <c r="AX28" s="112"/>
      <c r="AY28" s="112"/>
      <c r="AZ28" s="112"/>
      <c r="BA28" s="112"/>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row>
    <row r="29" spans="2:95" s="165" customFormat="1" ht="30" customHeight="1" x14ac:dyDescent="0.35">
      <c r="B29" s="169"/>
      <c r="C29" s="169"/>
      <c r="D29" s="302" t="s">
        <v>331</v>
      </c>
      <c r="E29" s="302" t="s">
        <v>310</v>
      </c>
      <c r="F29" s="303" t="s">
        <v>328</v>
      </c>
      <c r="G29" s="274" t="s">
        <v>329</v>
      </c>
      <c r="H29" s="275"/>
      <c r="I29" s="278"/>
      <c r="J29" s="304" t="s">
        <v>73</v>
      </c>
      <c r="K29" s="277" t="s">
        <v>86</v>
      </c>
      <c r="L29" s="277">
        <v>287</v>
      </c>
      <c r="M29" s="277" t="s">
        <v>313</v>
      </c>
      <c r="N29" s="278" t="s">
        <v>301</v>
      </c>
      <c r="O29" s="279" t="s">
        <v>330</v>
      </c>
      <c r="P29" s="285">
        <v>44779</v>
      </c>
      <c r="Q29" s="278" t="s">
        <v>75</v>
      </c>
      <c r="R29" s="305">
        <v>15</v>
      </c>
      <c r="S29" s="274">
        <v>7</v>
      </c>
      <c r="T29" s="278">
        <v>8</v>
      </c>
      <c r="U29" s="278">
        <v>15</v>
      </c>
      <c r="V29" s="278"/>
      <c r="W29" s="278">
        <v>0</v>
      </c>
      <c r="X29" s="277">
        <v>0</v>
      </c>
      <c r="Y29" s="306">
        <f t="shared" si="4"/>
        <v>15</v>
      </c>
      <c r="Z29" s="225">
        <v>0</v>
      </c>
      <c r="AA29" s="225">
        <v>15</v>
      </c>
      <c r="AB29" s="225">
        <v>0</v>
      </c>
      <c r="AC29" s="312">
        <v>0</v>
      </c>
      <c r="AD29" s="312">
        <v>0</v>
      </c>
      <c r="AE29" s="311">
        <v>0</v>
      </c>
      <c r="AF29" s="312">
        <v>0</v>
      </c>
      <c r="AG29" s="227">
        <v>0</v>
      </c>
      <c r="AH29" s="228">
        <v>0</v>
      </c>
      <c r="AI29" s="229">
        <v>0</v>
      </c>
      <c r="AJ29" s="344">
        <v>0</v>
      </c>
      <c r="AK29" s="220">
        <f t="shared" si="5"/>
        <v>15</v>
      </c>
      <c r="AL29" s="465"/>
      <c r="AM29" s="471"/>
      <c r="AN29" s="112"/>
      <c r="AO29" s="235"/>
      <c r="AP29" s="112"/>
      <c r="AQ29" s="112"/>
      <c r="AR29" s="112"/>
      <c r="AS29" s="112"/>
      <c r="AT29" s="112"/>
      <c r="AU29" s="112"/>
      <c r="AV29" s="112"/>
      <c r="AW29" s="112"/>
      <c r="AX29" s="112"/>
      <c r="AY29" s="112"/>
      <c r="AZ29" s="112"/>
      <c r="BA29" s="112"/>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row>
    <row r="30" spans="2:95" s="165" customFormat="1" ht="62" x14ac:dyDescent="0.35">
      <c r="B30" s="169"/>
      <c r="C30" s="169"/>
      <c r="D30" s="302" t="s">
        <v>340</v>
      </c>
      <c r="E30" s="302" t="s">
        <v>310</v>
      </c>
      <c r="F30" s="303" t="s">
        <v>344</v>
      </c>
      <c r="G30" s="274" t="s">
        <v>341</v>
      </c>
      <c r="H30" s="275"/>
      <c r="I30" s="278"/>
      <c r="J30" s="304" t="s">
        <v>73</v>
      </c>
      <c r="K30" s="277" t="s">
        <v>86</v>
      </c>
      <c r="L30" s="277">
        <v>287</v>
      </c>
      <c r="M30" s="277" t="s">
        <v>313</v>
      </c>
      <c r="N30" s="278" t="s">
        <v>114</v>
      </c>
      <c r="O30" s="277" t="s">
        <v>342</v>
      </c>
      <c r="P30" s="285">
        <v>39887</v>
      </c>
      <c r="Q30" s="278" t="s">
        <v>75</v>
      </c>
      <c r="R30" s="305">
        <v>359</v>
      </c>
      <c r="S30" s="274"/>
      <c r="T30" s="278"/>
      <c r="U30" s="278">
        <v>0</v>
      </c>
      <c r="V30" s="278"/>
      <c r="W30" s="305">
        <v>359</v>
      </c>
      <c r="X30" s="277">
        <v>0</v>
      </c>
      <c r="Y30" s="306">
        <f t="shared" si="4"/>
        <v>359</v>
      </c>
      <c r="Z30" s="160">
        <v>0</v>
      </c>
      <c r="AA30" s="160">
        <v>0</v>
      </c>
      <c r="AB30" s="160">
        <v>0</v>
      </c>
      <c r="AC30" s="313">
        <v>30</v>
      </c>
      <c r="AD30" s="313">
        <v>80</v>
      </c>
      <c r="AE30" s="309">
        <v>80</v>
      </c>
      <c r="AF30" s="313">
        <v>80</v>
      </c>
      <c r="AG30" s="161">
        <v>80</v>
      </c>
      <c r="AH30" s="158">
        <v>9</v>
      </c>
      <c r="AI30" s="219">
        <v>0</v>
      </c>
      <c r="AJ30" s="341">
        <v>0</v>
      </c>
      <c r="AK30" s="220">
        <f t="shared" si="5"/>
        <v>359</v>
      </c>
      <c r="AL30" s="475"/>
      <c r="AM30" s="471"/>
      <c r="AN30" s="112"/>
      <c r="AO30" s="235"/>
      <c r="AP30" s="112"/>
      <c r="AQ30" s="112"/>
      <c r="AR30" s="112"/>
      <c r="AS30" s="112"/>
      <c r="AT30" s="112"/>
      <c r="AU30" s="112"/>
      <c r="AV30" s="112"/>
      <c r="AW30" s="112"/>
      <c r="AX30" s="112"/>
      <c r="AY30" s="112"/>
      <c r="AZ30" s="112"/>
      <c r="BA30" s="112"/>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row>
    <row r="31" spans="2:95" s="165" customFormat="1" ht="62" x14ac:dyDescent="0.35">
      <c r="B31" s="169"/>
      <c r="C31" s="169"/>
      <c r="D31" s="302" t="s">
        <v>343</v>
      </c>
      <c r="E31" s="302" t="s">
        <v>310</v>
      </c>
      <c r="F31" s="303" t="s">
        <v>344</v>
      </c>
      <c r="G31" s="274" t="s">
        <v>341</v>
      </c>
      <c r="H31" s="275"/>
      <c r="I31" s="278"/>
      <c r="J31" s="304" t="s">
        <v>73</v>
      </c>
      <c r="K31" s="277" t="s">
        <v>86</v>
      </c>
      <c r="L31" s="277">
        <v>287</v>
      </c>
      <c r="M31" s="277" t="s">
        <v>313</v>
      </c>
      <c r="N31" s="278" t="s">
        <v>114</v>
      </c>
      <c r="O31" s="277" t="s">
        <v>342</v>
      </c>
      <c r="P31" s="285">
        <v>39887</v>
      </c>
      <c r="Q31" s="278" t="s">
        <v>75</v>
      </c>
      <c r="R31" s="305">
        <v>222</v>
      </c>
      <c r="S31" s="274"/>
      <c r="T31" s="278"/>
      <c r="U31" s="278">
        <v>222</v>
      </c>
      <c r="V31" s="278"/>
      <c r="W31" s="305">
        <v>0</v>
      </c>
      <c r="X31" s="277">
        <v>0</v>
      </c>
      <c r="Y31" s="306">
        <f t="shared" si="4"/>
        <v>222</v>
      </c>
      <c r="Z31" s="225">
        <v>0</v>
      </c>
      <c r="AA31" s="225">
        <v>0</v>
      </c>
      <c r="AB31" s="225">
        <v>0</v>
      </c>
      <c r="AC31" s="312">
        <v>10</v>
      </c>
      <c r="AD31" s="312">
        <v>60</v>
      </c>
      <c r="AE31" s="311">
        <v>60</v>
      </c>
      <c r="AF31" s="312">
        <v>60</v>
      </c>
      <c r="AG31" s="227">
        <v>32</v>
      </c>
      <c r="AH31" s="228">
        <v>0</v>
      </c>
      <c r="AI31" s="229">
        <v>0</v>
      </c>
      <c r="AJ31" s="344">
        <v>0</v>
      </c>
      <c r="AK31" s="220">
        <f t="shared" si="5"/>
        <v>222</v>
      </c>
      <c r="AL31" s="465"/>
      <c r="AM31" s="471"/>
      <c r="AN31" s="112"/>
      <c r="AO31" s="235"/>
      <c r="AP31" s="112"/>
      <c r="AQ31" s="112"/>
      <c r="AR31" s="112"/>
      <c r="AS31" s="112"/>
      <c r="AT31" s="112"/>
      <c r="AU31" s="112"/>
      <c r="AV31" s="112"/>
      <c r="AW31" s="112"/>
      <c r="AX31" s="112"/>
      <c r="AY31" s="112"/>
      <c r="AZ31" s="112"/>
      <c r="BA31" s="112"/>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row>
    <row r="32" spans="2:95" s="114" customFormat="1" ht="30" customHeight="1" x14ac:dyDescent="0.35">
      <c r="C32" s="116"/>
      <c r="D32" s="302" t="s">
        <v>345</v>
      </c>
      <c r="E32" s="302"/>
      <c r="F32" s="303" t="s">
        <v>346</v>
      </c>
      <c r="G32" s="274" t="s">
        <v>347</v>
      </c>
      <c r="H32" s="275">
        <v>0.35</v>
      </c>
      <c r="I32" s="304" t="s">
        <v>73</v>
      </c>
      <c r="J32" s="304"/>
      <c r="K32" s="277" t="s">
        <v>113</v>
      </c>
      <c r="L32" s="277">
        <v>286</v>
      </c>
      <c r="M32" s="277" t="s">
        <v>285</v>
      </c>
      <c r="N32" s="278" t="s">
        <v>87</v>
      </c>
      <c r="O32" s="279" t="s">
        <v>348</v>
      </c>
      <c r="P32" s="285">
        <v>43532</v>
      </c>
      <c r="Q32" s="278" t="s">
        <v>75</v>
      </c>
      <c r="R32" s="305">
        <v>6</v>
      </c>
      <c r="S32" s="274">
        <v>6</v>
      </c>
      <c r="T32" s="278"/>
      <c r="U32" s="278">
        <v>0</v>
      </c>
      <c r="V32" s="278"/>
      <c r="W32" s="305">
        <v>6</v>
      </c>
      <c r="X32" s="277">
        <v>0</v>
      </c>
      <c r="Y32" s="306">
        <v>6</v>
      </c>
      <c r="Z32" s="160">
        <v>0</v>
      </c>
      <c r="AA32" s="160">
        <v>6</v>
      </c>
      <c r="AB32" s="160">
        <v>0</v>
      </c>
      <c r="AC32" s="313">
        <v>0</v>
      </c>
      <c r="AD32" s="313">
        <v>0</v>
      </c>
      <c r="AE32" s="309">
        <v>0</v>
      </c>
      <c r="AF32" s="313">
        <v>0</v>
      </c>
      <c r="AG32" s="161">
        <v>0</v>
      </c>
      <c r="AH32" s="158">
        <v>0</v>
      </c>
      <c r="AI32" s="219">
        <v>0</v>
      </c>
      <c r="AJ32" s="341">
        <v>0</v>
      </c>
      <c r="AK32" s="220">
        <f t="shared" si="5"/>
        <v>6</v>
      </c>
      <c r="AL32" s="465"/>
      <c r="AM32" s="471"/>
      <c r="AN32" s="112"/>
      <c r="AO32" s="235"/>
      <c r="AP32" s="112"/>
      <c r="AQ32" s="112"/>
      <c r="AR32" s="112"/>
      <c r="AS32" s="112"/>
      <c r="AT32" s="112"/>
      <c r="AU32" s="112"/>
      <c r="AV32" s="112"/>
      <c r="AW32" s="112"/>
      <c r="AX32" s="112"/>
      <c r="AY32" s="112"/>
      <c r="AZ32" s="112"/>
      <c r="BA32" s="112"/>
    </row>
    <row r="33" spans="2:95" s="114" customFormat="1" ht="30" customHeight="1" x14ac:dyDescent="0.35">
      <c r="C33" s="116"/>
      <c r="D33" s="302" t="s">
        <v>350</v>
      </c>
      <c r="E33" s="302"/>
      <c r="F33" s="303" t="s">
        <v>351</v>
      </c>
      <c r="G33" s="274" t="s">
        <v>347</v>
      </c>
      <c r="H33" s="1938">
        <v>9</v>
      </c>
      <c r="I33" s="304"/>
      <c r="J33" s="304" t="s">
        <v>73</v>
      </c>
      <c r="K33" s="277" t="s">
        <v>113</v>
      </c>
      <c r="L33" s="277">
        <v>286</v>
      </c>
      <c r="M33" s="277" t="s">
        <v>285</v>
      </c>
      <c r="N33" s="278" t="s">
        <v>87</v>
      </c>
      <c r="O33" s="279" t="s">
        <v>352</v>
      </c>
      <c r="P33" s="285">
        <v>44931</v>
      </c>
      <c r="Q33" s="278" t="s">
        <v>75</v>
      </c>
      <c r="R33" s="305">
        <v>67</v>
      </c>
      <c r="S33" s="274"/>
      <c r="T33" s="278"/>
      <c r="U33" s="278">
        <v>0</v>
      </c>
      <c r="V33" s="278"/>
      <c r="W33" s="305">
        <v>67</v>
      </c>
      <c r="X33" s="277">
        <v>0</v>
      </c>
      <c r="Y33" s="306">
        <f t="shared" ref="Y33:Y40" si="6">R33-X33</f>
        <v>67</v>
      </c>
      <c r="Z33" s="160">
        <v>0</v>
      </c>
      <c r="AA33" s="160">
        <v>0</v>
      </c>
      <c r="AB33" s="160">
        <v>36</v>
      </c>
      <c r="AC33" s="313">
        <v>31</v>
      </c>
      <c r="AD33" s="313">
        <v>0</v>
      </c>
      <c r="AE33" s="309">
        <v>0</v>
      </c>
      <c r="AF33" s="313">
        <v>0</v>
      </c>
      <c r="AG33" s="161">
        <v>0</v>
      </c>
      <c r="AH33" s="158">
        <v>0</v>
      </c>
      <c r="AI33" s="219">
        <v>0</v>
      </c>
      <c r="AJ33" s="341">
        <v>0</v>
      </c>
      <c r="AK33" s="220">
        <f t="shared" si="5"/>
        <v>67</v>
      </c>
      <c r="AL33" s="475"/>
      <c r="AM33" s="471"/>
      <c r="AN33" s="112"/>
      <c r="AO33" s="235"/>
      <c r="AP33" s="112"/>
      <c r="AQ33" s="112"/>
      <c r="AR33" s="112"/>
      <c r="AS33" s="112"/>
      <c r="AT33" s="112"/>
      <c r="AU33" s="112"/>
      <c r="AV33" s="112"/>
      <c r="AW33" s="112"/>
      <c r="AX33" s="112"/>
      <c r="AY33" s="112"/>
      <c r="AZ33" s="112"/>
      <c r="BA33" s="112"/>
    </row>
    <row r="34" spans="2:95" s="114" customFormat="1" ht="30" customHeight="1" x14ac:dyDescent="0.35">
      <c r="C34" s="116"/>
      <c r="D34" s="302" t="s">
        <v>353</v>
      </c>
      <c r="E34" s="302"/>
      <c r="F34" s="303" t="s">
        <v>351</v>
      </c>
      <c r="G34" s="274" t="s">
        <v>347</v>
      </c>
      <c r="H34" s="1939"/>
      <c r="I34" s="304"/>
      <c r="J34" s="304" t="s">
        <v>73</v>
      </c>
      <c r="K34" s="277" t="s">
        <v>113</v>
      </c>
      <c r="L34" s="277">
        <v>286</v>
      </c>
      <c r="M34" s="277" t="s">
        <v>285</v>
      </c>
      <c r="N34" s="278" t="s">
        <v>87</v>
      </c>
      <c r="O34" s="279" t="s">
        <v>352</v>
      </c>
      <c r="P34" s="285">
        <v>44931</v>
      </c>
      <c r="Q34" s="278" t="s">
        <v>75</v>
      </c>
      <c r="R34" s="305">
        <v>23</v>
      </c>
      <c r="S34" s="274"/>
      <c r="T34" s="278"/>
      <c r="U34" s="278">
        <v>23</v>
      </c>
      <c r="V34" s="278"/>
      <c r="W34" s="305">
        <v>0</v>
      </c>
      <c r="X34" s="277">
        <v>0</v>
      </c>
      <c r="Y34" s="306">
        <f t="shared" si="6"/>
        <v>23</v>
      </c>
      <c r="Z34" s="225">
        <v>0</v>
      </c>
      <c r="AA34" s="225">
        <v>0</v>
      </c>
      <c r="AB34" s="225">
        <v>0</v>
      </c>
      <c r="AC34" s="312">
        <v>23</v>
      </c>
      <c r="AD34" s="312">
        <v>0</v>
      </c>
      <c r="AE34" s="311">
        <v>0</v>
      </c>
      <c r="AF34" s="312">
        <v>0</v>
      </c>
      <c r="AG34" s="227">
        <v>0</v>
      </c>
      <c r="AH34" s="228">
        <v>0</v>
      </c>
      <c r="AI34" s="229">
        <v>0</v>
      </c>
      <c r="AJ34" s="344">
        <v>0</v>
      </c>
      <c r="AK34" s="220">
        <f t="shared" si="5"/>
        <v>23</v>
      </c>
      <c r="AL34" s="465"/>
      <c r="AM34" s="471"/>
      <c r="AN34" s="112"/>
      <c r="AO34" s="235"/>
      <c r="AP34" s="112"/>
      <c r="AQ34" s="112"/>
      <c r="AR34" s="112"/>
      <c r="AS34" s="112"/>
      <c r="AT34" s="112"/>
      <c r="AU34" s="112"/>
      <c r="AV34" s="112"/>
      <c r="AW34" s="112"/>
      <c r="AX34" s="112"/>
      <c r="AY34" s="112"/>
      <c r="AZ34" s="112"/>
      <c r="BA34" s="112"/>
    </row>
    <row r="35" spans="2:95" s="114" customFormat="1" ht="27.75" customHeight="1" x14ac:dyDescent="0.35">
      <c r="C35" s="116"/>
      <c r="D35" s="302" t="s">
        <v>354</v>
      </c>
      <c r="E35" s="302"/>
      <c r="F35" s="370" t="s">
        <v>355</v>
      </c>
      <c r="G35" s="274" t="s">
        <v>356</v>
      </c>
      <c r="H35" s="1938">
        <v>5.93</v>
      </c>
      <c r="I35" s="304"/>
      <c r="J35" s="304" t="s">
        <v>73</v>
      </c>
      <c r="K35" s="277" t="s">
        <v>113</v>
      </c>
      <c r="L35" s="277">
        <v>294</v>
      </c>
      <c r="M35" s="277" t="s">
        <v>357</v>
      </c>
      <c r="N35" s="278" t="s">
        <v>114</v>
      </c>
      <c r="O35" s="277" t="s">
        <v>1489</v>
      </c>
      <c r="P35" s="285">
        <v>44659</v>
      </c>
      <c r="Q35" s="278" t="s">
        <v>75</v>
      </c>
      <c r="R35" s="305">
        <v>78</v>
      </c>
      <c r="S35" s="274"/>
      <c r="T35" s="278"/>
      <c r="U35" s="278">
        <v>0</v>
      </c>
      <c r="V35" s="278"/>
      <c r="W35" s="305">
        <v>78</v>
      </c>
      <c r="X35" s="277">
        <v>0</v>
      </c>
      <c r="Y35" s="306">
        <f t="shared" si="6"/>
        <v>78</v>
      </c>
      <c r="Z35" s="160">
        <v>0</v>
      </c>
      <c r="AA35" s="160">
        <v>24</v>
      </c>
      <c r="AB35" s="160">
        <v>24</v>
      </c>
      <c r="AC35" s="313">
        <v>24</v>
      </c>
      <c r="AD35" s="313">
        <v>6</v>
      </c>
      <c r="AE35" s="309">
        <v>0</v>
      </c>
      <c r="AF35" s="313">
        <v>0</v>
      </c>
      <c r="AG35" s="161">
        <v>0</v>
      </c>
      <c r="AH35" s="158">
        <v>0</v>
      </c>
      <c r="AI35" s="219">
        <v>0</v>
      </c>
      <c r="AJ35" s="341">
        <v>0</v>
      </c>
      <c r="AK35" s="220">
        <f t="shared" si="5"/>
        <v>78</v>
      </c>
      <c r="AL35" s="465"/>
      <c r="AM35" s="471"/>
      <c r="AN35" s="112"/>
      <c r="AO35" s="235"/>
      <c r="AP35" s="112"/>
      <c r="AQ35" s="112"/>
      <c r="AR35" s="112"/>
      <c r="AS35" s="112"/>
      <c r="AT35" s="112"/>
      <c r="AU35" s="112"/>
      <c r="AV35" s="112"/>
      <c r="AW35" s="112"/>
      <c r="AX35" s="112"/>
      <c r="AY35" s="112"/>
      <c r="AZ35" s="112"/>
      <c r="BA35" s="112"/>
    </row>
    <row r="36" spans="2:95" s="114" customFormat="1" ht="27.75" customHeight="1" x14ac:dyDescent="0.35">
      <c r="C36" s="116"/>
      <c r="D36" s="302" t="s">
        <v>360</v>
      </c>
      <c r="E36" s="302"/>
      <c r="F36" s="370" t="s">
        <v>355</v>
      </c>
      <c r="G36" s="274" t="s">
        <v>356</v>
      </c>
      <c r="H36" s="1939"/>
      <c r="I36" s="304"/>
      <c r="J36" s="304" t="s">
        <v>73</v>
      </c>
      <c r="K36" s="277" t="s">
        <v>113</v>
      </c>
      <c r="L36" s="277">
        <v>294</v>
      </c>
      <c r="M36" s="277" t="s">
        <v>357</v>
      </c>
      <c r="N36" s="278" t="s">
        <v>114</v>
      </c>
      <c r="O36" s="277" t="s">
        <v>1489</v>
      </c>
      <c r="P36" s="285">
        <v>44659</v>
      </c>
      <c r="Q36" s="278" t="s">
        <v>75</v>
      </c>
      <c r="R36" s="305">
        <v>26</v>
      </c>
      <c r="S36" s="274"/>
      <c r="T36" s="278"/>
      <c r="U36" s="278">
        <v>26</v>
      </c>
      <c r="V36" s="278"/>
      <c r="W36" s="305">
        <v>0</v>
      </c>
      <c r="X36" s="277">
        <v>0</v>
      </c>
      <c r="Y36" s="306">
        <f t="shared" si="6"/>
        <v>26</v>
      </c>
      <c r="Z36" s="225">
        <v>0</v>
      </c>
      <c r="AA36" s="225">
        <v>0</v>
      </c>
      <c r="AB36" s="225">
        <v>26</v>
      </c>
      <c r="AC36" s="312">
        <v>0</v>
      </c>
      <c r="AD36" s="312">
        <v>0</v>
      </c>
      <c r="AE36" s="311">
        <v>0</v>
      </c>
      <c r="AF36" s="312">
        <v>0</v>
      </c>
      <c r="AG36" s="227">
        <v>0</v>
      </c>
      <c r="AH36" s="228">
        <v>0</v>
      </c>
      <c r="AI36" s="229">
        <v>0</v>
      </c>
      <c r="AJ36" s="344">
        <v>0</v>
      </c>
      <c r="AK36" s="220">
        <f t="shared" si="5"/>
        <v>26</v>
      </c>
      <c r="AL36" s="465"/>
      <c r="AM36" s="471"/>
      <c r="AN36" s="112"/>
      <c r="AO36" s="235"/>
      <c r="AP36" s="112"/>
      <c r="AQ36" s="112"/>
      <c r="AR36" s="112"/>
      <c r="AS36" s="112"/>
      <c r="AT36" s="112"/>
      <c r="AU36" s="112"/>
      <c r="AV36" s="112"/>
      <c r="AW36" s="112"/>
      <c r="AX36" s="112"/>
      <c r="AY36" s="112"/>
      <c r="AZ36" s="112"/>
      <c r="BA36" s="112"/>
    </row>
    <row r="37" spans="2:95" s="165" customFormat="1" ht="30" customHeight="1" x14ac:dyDescent="0.35">
      <c r="B37" s="116"/>
      <c r="C37" s="163"/>
      <c r="D37" s="365">
        <v>58</v>
      </c>
      <c r="E37" s="363" t="s">
        <v>1066</v>
      </c>
      <c r="F37" s="363" t="s">
        <v>1067</v>
      </c>
      <c r="G37" s="363" t="s">
        <v>1068</v>
      </c>
      <c r="H37" s="277">
        <v>0.37</v>
      </c>
      <c r="I37" s="277"/>
      <c r="J37" s="304" t="s">
        <v>73</v>
      </c>
      <c r="K37" s="277" t="s">
        <v>86</v>
      </c>
      <c r="L37" s="277">
        <v>295</v>
      </c>
      <c r="M37" s="277" t="s">
        <v>365</v>
      </c>
      <c r="N37" s="277" t="s">
        <v>114</v>
      </c>
      <c r="O37" s="279" t="s">
        <v>1069</v>
      </c>
      <c r="P37" s="284">
        <v>44242</v>
      </c>
      <c r="Q37" s="277" t="s">
        <v>75</v>
      </c>
      <c r="R37" s="277">
        <v>12</v>
      </c>
      <c r="S37" s="363">
        <v>8</v>
      </c>
      <c r="T37" s="277">
        <v>4</v>
      </c>
      <c r="U37" s="277">
        <v>12</v>
      </c>
      <c r="V37" s="277"/>
      <c r="W37" s="277">
        <v>0</v>
      </c>
      <c r="X37" s="277">
        <v>0</v>
      </c>
      <c r="Y37" s="306">
        <f t="shared" si="6"/>
        <v>12</v>
      </c>
      <c r="Z37" s="232">
        <v>0</v>
      </c>
      <c r="AA37" s="232">
        <v>12</v>
      </c>
      <c r="AB37" s="232">
        <v>0</v>
      </c>
      <c r="AC37" s="311">
        <v>0</v>
      </c>
      <c r="AD37" s="311">
        <v>0</v>
      </c>
      <c r="AE37" s="311">
        <v>0</v>
      </c>
      <c r="AF37" s="311">
        <v>0</v>
      </c>
      <c r="AG37" s="233">
        <v>0</v>
      </c>
      <c r="AH37" s="228">
        <v>0</v>
      </c>
      <c r="AI37" s="229">
        <v>0</v>
      </c>
      <c r="AJ37" s="344">
        <v>0</v>
      </c>
      <c r="AK37" s="220">
        <f t="shared" si="5"/>
        <v>12</v>
      </c>
      <c r="AL37" s="465"/>
      <c r="AM37" s="471"/>
      <c r="AN37" s="112"/>
      <c r="AO37" s="235"/>
      <c r="AP37" s="112"/>
      <c r="AQ37" s="112"/>
      <c r="AR37" s="112"/>
      <c r="AS37" s="112"/>
      <c r="AT37" s="112"/>
      <c r="AU37" s="112"/>
      <c r="AV37" s="112"/>
      <c r="AW37" s="112"/>
      <c r="AX37" s="112"/>
      <c r="AY37" s="112"/>
      <c r="AZ37" s="112"/>
      <c r="BA37" s="112"/>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row>
    <row r="38" spans="2:95" s="165" customFormat="1" ht="15.75" customHeight="1" x14ac:dyDescent="0.35">
      <c r="D38" s="371" t="s">
        <v>368</v>
      </c>
      <c r="E38" s="302"/>
      <c r="F38" s="273" t="s">
        <v>369</v>
      </c>
      <c r="G38" s="274" t="s">
        <v>370</v>
      </c>
      <c r="H38" s="275"/>
      <c r="I38" s="304" t="s">
        <v>73</v>
      </c>
      <c r="J38" s="304"/>
      <c r="K38" s="277" t="s">
        <v>113</v>
      </c>
      <c r="L38" s="277">
        <v>295</v>
      </c>
      <c r="M38" s="277" t="s">
        <v>365</v>
      </c>
      <c r="N38" s="277" t="s">
        <v>114</v>
      </c>
      <c r="O38" s="279" t="s">
        <v>371</v>
      </c>
      <c r="P38" s="287">
        <v>44473</v>
      </c>
      <c r="Q38" s="278" t="s">
        <v>75</v>
      </c>
      <c r="R38" s="278">
        <v>5</v>
      </c>
      <c r="S38" s="274">
        <v>5</v>
      </c>
      <c r="T38" s="278">
        <v>0</v>
      </c>
      <c r="U38" s="278">
        <v>0</v>
      </c>
      <c r="V38" s="278">
        <v>0</v>
      </c>
      <c r="W38" s="278">
        <v>5</v>
      </c>
      <c r="X38" s="277">
        <v>0</v>
      </c>
      <c r="Y38" s="306">
        <f t="shared" si="6"/>
        <v>5</v>
      </c>
      <c r="Z38" s="160">
        <v>0</v>
      </c>
      <c r="AA38" s="160">
        <v>5</v>
      </c>
      <c r="AB38" s="160">
        <v>0</v>
      </c>
      <c r="AC38" s="313">
        <v>0</v>
      </c>
      <c r="AD38" s="313">
        <v>0</v>
      </c>
      <c r="AE38" s="309">
        <v>0</v>
      </c>
      <c r="AF38" s="313">
        <v>0</v>
      </c>
      <c r="AG38" s="161">
        <v>0</v>
      </c>
      <c r="AH38" s="158">
        <v>0</v>
      </c>
      <c r="AI38" s="219">
        <v>0</v>
      </c>
      <c r="AJ38" s="341">
        <v>0</v>
      </c>
      <c r="AK38" s="220">
        <f t="shared" si="5"/>
        <v>5</v>
      </c>
      <c r="AL38" s="465"/>
      <c r="AM38" s="471"/>
      <c r="AN38" s="112"/>
      <c r="AO38" s="235"/>
      <c r="AP38" s="112"/>
      <c r="AQ38" s="112"/>
      <c r="AR38" s="112"/>
      <c r="AS38" s="112"/>
      <c r="AT38" s="112"/>
      <c r="AU38" s="112"/>
      <c r="AV38" s="112"/>
      <c r="AW38" s="112"/>
      <c r="AX38" s="112"/>
      <c r="AY38" s="112"/>
      <c r="AZ38" s="112"/>
      <c r="BA38" s="112"/>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row>
    <row r="39" spans="2:95" s="165" customFormat="1" ht="46.5" x14ac:dyDescent="0.35">
      <c r="B39" s="167"/>
      <c r="C39" s="167"/>
      <c r="D39" s="362" t="s">
        <v>1100</v>
      </c>
      <c r="E39" s="362" t="s">
        <v>1101</v>
      </c>
      <c r="F39" s="273" t="s">
        <v>1102</v>
      </c>
      <c r="G39" s="274" t="s">
        <v>1103</v>
      </c>
      <c r="H39" s="1938">
        <v>3.53</v>
      </c>
      <c r="I39" s="368"/>
      <c r="J39" s="304" t="s">
        <v>73</v>
      </c>
      <c r="K39" s="277" t="s">
        <v>86</v>
      </c>
      <c r="L39" s="277">
        <v>301</v>
      </c>
      <c r="M39" s="277" t="s">
        <v>377</v>
      </c>
      <c r="N39" s="277" t="s">
        <v>87</v>
      </c>
      <c r="O39" s="277" t="s">
        <v>1104</v>
      </c>
      <c r="P39" s="284">
        <v>44256</v>
      </c>
      <c r="Q39" s="369" t="s">
        <v>75</v>
      </c>
      <c r="R39" s="277">
        <v>67</v>
      </c>
      <c r="S39" s="274"/>
      <c r="T39" s="278"/>
      <c r="U39" s="278">
        <v>0</v>
      </c>
      <c r="V39" s="278"/>
      <c r="W39" s="278">
        <v>67</v>
      </c>
      <c r="X39" s="277">
        <v>0</v>
      </c>
      <c r="Y39" s="306">
        <f t="shared" si="6"/>
        <v>67</v>
      </c>
      <c r="Z39" s="160">
        <v>0</v>
      </c>
      <c r="AA39" s="160">
        <v>0</v>
      </c>
      <c r="AB39" s="160">
        <v>0</v>
      </c>
      <c r="AC39" s="313">
        <v>12</v>
      </c>
      <c r="AD39" s="313">
        <v>12</v>
      </c>
      <c r="AE39" s="309">
        <v>12</v>
      </c>
      <c r="AF39" s="313">
        <v>12</v>
      </c>
      <c r="AG39" s="161">
        <v>12</v>
      </c>
      <c r="AH39" s="158">
        <v>7</v>
      </c>
      <c r="AI39" s="219">
        <v>0</v>
      </c>
      <c r="AJ39" s="341">
        <v>0</v>
      </c>
      <c r="AK39" s="220">
        <f t="shared" si="5"/>
        <v>67</v>
      </c>
      <c r="AL39" s="465"/>
      <c r="AM39" s="471"/>
      <c r="AN39" s="112"/>
      <c r="AO39" s="235"/>
      <c r="AP39" s="112"/>
      <c r="AQ39" s="112"/>
      <c r="AR39" s="112"/>
      <c r="AS39" s="112"/>
      <c r="AT39" s="112"/>
      <c r="AU39" s="112"/>
      <c r="AV39" s="112"/>
      <c r="AW39" s="112"/>
      <c r="AX39" s="112"/>
      <c r="AY39" s="112"/>
      <c r="AZ39" s="112"/>
      <c r="BA39" s="112"/>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row>
    <row r="40" spans="2:95" s="165" customFormat="1" ht="50.25" customHeight="1" x14ac:dyDescent="0.35">
      <c r="B40" s="167"/>
      <c r="C40" s="167"/>
      <c r="D40" s="362" t="s">
        <v>1105</v>
      </c>
      <c r="E40" s="362" t="s">
        <v>1101</v>
      </c>
      <c r="F40" s="273" t="s">
        <v>1102</v>
      </c>
      <c r="G40" s="274" t="s">
        <v>1103</v>
      </c>
      <c r="H40" s="1939"/>
      <c r="I40" s="368"/>
      <c r="J40" s="304" t="s">
        <v>73</v>
      </c>
      <c r="K40" s="277" t="s">
        <v>86</v>
      </c>
      <c r="L40" s="277">
        <v>301</v>
      </c>
      <c r="M40" s="277" t="s">
        <v>377</v>
      </c>
      <c r="N40" s="277" t="s">
        <v>87</v>
      </c>
      <c r="O40" s="277" t="s">
        <v>1104</v>
      </c>
      <c r="P40" s="284">
        <v>44256</v>
      </c>
      <c r="Q40" s="369" t="s">
        <v>75</v>
      </c>
      <c r="R40" s="277">
        <v>23</v>
      </c>
      <c r="S40" s="274"/>
      <c r="T40" s="278"/>
      <c r="U40" s="278">
        <v>23</v>
      </c>
      <c r="V40" s="278"/>
      <c r="W40" s="278">
        <v>0</v>
      </c>
      <c r="X40" s="277">
        <v>0</v>
      </c>
      <c r="Y40" s="306">
        <f t="shared" si="6"/>
        <v>23</v>
      </c>
      <c r="Z40" s="225">
        <v>0</v>
      </c>
      <c r="AA40" s="225">
        <v>0</v>
      </c>
      <c r="AB40" s="225">
        <v>0</v>
      </c>
      <c r="AC40" s="312">
        <v>13</v>
      </c>
      <c r="AD40" s="312">
        <v>10</v>
      </c>
      <c r="AE40" s="311">
        <v>0</v>
      </c>
      <c r="AF40" s="312">
        <v>0</v>
      </c>
      <c r="AG40" s="227">
        <v>0</v>
      </c>
      <c r="AH40" s="228">
        <v>0</v>
      </c>
      <c r="AI40" s="229">
        <v>0</v>
      </c>
      <c r="AJ40" s="344">
        <v>0</v>
      </c>
      <c r="AK40" s="220">
        <f t="shared" si="5"/>
        <v>23</v>
      </c>
      <c r="AL40" s="465"/>
      <c r="AM40" s="471"/>
      <c r="AN40" s="112"/>
      <c r="AO40" s="235"/>
      <c r="AP40" s="112"/>
      <c r="AQ40" s="112"/>
      <c r="AR40" s="112"/>
      <c r="AS40" s="112"/>
      <c r="AT40" s="112"/>
      <c r="AU40" s="112"/>
      <c r="AV40" s="112"/>
      <c r="AW40" s="112"/>
      <c r="AX40" s="112"/>
      <c r="AY40" s="112"/>
      <c r="AZ40" s="112"/>
      <c r="BA40" s="112"/>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row>
    <row r="41" spans="2:95" s="165" customFormat="1" ht="108.5" x14ac:dyDescent="0.35">
      <c r="B41" s="167"/>
      <c r="C41" s="167"/>
      <c r="D41" s="271" t="s">
        <v>380</v>
      </c>
      <c r="E41" s="272" t="s">
        <v>381</v>
      </c>
      <c r="F41" s="273" t="s">
        <v>382</v>
      </c>
      <c r="G41" s="274" t="s">
        <v>383</v>
      </c>
      <c r="H41" s="275">
        <v>0.5</v>
      </c>
      <c r="I41" s="278"/>
      <c r="J41" s="304" t="s">
        <v>73</v>
      </c>
      <c r="K41" s="277" t="s">
        <v>86</v>
      </c>
      <c r="L41" s="277">
        <v>301</v>
      </c>
      <c r="M41" s="277" t="s">
        <v>377</v>
      </c>
      <c r="N41" s="278" t="s">
        <v>87</v>
      </c>
      <c r="O41" s="279" t="s">
        <v>1490</v>
      </c>
      <c r="P41" s="285" t="s">
        <v>385</v>
      </c>
      <c r="Q41" s="278" t="s">
        <v>75</v>
      </c>
      <c r="R41" s="278">
        <v>7</v>
      </c>
      <c r="S41" s="274"/>
      <c r="T41" s="278"/>
      <c r="U41" s="278">
        <v>0</v>
      </c>
      <c r="V41" s="278"/>
      <c r="W41" s="278">
        <v>7</v>
      </c>
      <c r="X41" s="277">
        <v>0</v>
      </c>
      <c r="Y41" s="306">
        <v>7</v>
      </c>
      <c r="Z41" s="160">
        <v>0</v>
      </c>
      <c r="AA41" s="160">
        <v>7</v>
      </c>
      <c r="AB41" s="160">
        <v>0</v>
      </c>
      <c r="AC41" s="313">
        <v>0</v>
      </c>
      <c r="AD41" s="313">
        <v>0</v>
      </c>
      <c r="AE41" s="309">
        <v>0</v>
      </c>
      <c r="AF41" s="308">
        <v>0</v>
      </c>
      <c r="AG41" s="158">
        <v>0</v>
      </c>
      <c r="AH41" s="158">
        <v>0</v>
      </c>
      <c r="AI41" s="219">
        <v>0</v>
      </c>
      <c r="AJ41" s="341">
        <v>0</v>
      </c>
      <c r="AK41" s="220">
        <f t="shared" si="5"/>
        <v>7</v>
      </c>
      <c r="AL41" s="465"/>
      <c r="AM41" s="471"/>
      <c r="AN41" s="112"/>
      <c r="AO41" s="235"/>
      <c r="AP41" s="112"/>
      <c r="AQ41" s="112"/>
      <c r="AR41" s="112"/>
      <c r="AS41" s="112"/>
      <c r="AT41" s="112"/>
      <c r="AU41" s="112"/>
      <c r="AV41" s="112"/>
      <c r="AW41" s="112"/>
      <c r="AX41" s="112"/>
      <c r="AY41" s="112"/>
      <c r="AZ41" s="112"/>
      <c r="BA41" s="112"/>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row>
    <row r="42" spans="2:95" s="165" customFormat="1" ht="65.25" customHeight="1" x14ac:dyDescent="0.35">
      <c r="C42" s="166"/>
      <c r="D42" s="271" t="s">
        <v>386</v>
      </c>
      <c r="E42" s="272" t="s">
        <v>387</v>
      </c>
      <c r="F42" s="273" t="s">
        <v>388</v>
      </c>
      <c r="G42" s="274" t="s">
        <v>356</v>
      </c>
      <c r="H42" s="275">
        <v>2.06</v>
      </c>
      <c r="I42" s="278"/>
      <c r="J42" s="304" t="s">
        <v>73</v>
      </c>
      <c r="K42" s="277" t="s">
        <v>86</v>
      </c>
      <c r="L42" s="277">
        <v>301</v>
      </c>
      <c r="M42" s="277" t="s">
        <v>377</v>
      </c>
      <c r="N42" s="278" t="s">
        <v>389</v>
      </c>
      <c r="O42" s="279" t="s">
        <v>1491</v>
      </c>
      <c r="P42" s="285">
        <v>43035</v>
      </c>
      <c r="Q42" s="278" t="s">
        <v>75</v>
      </c>
      <c r="R42" s="278">
        <v>35</v>
      </c>
      <c r="S42" s="274"/>
      <c r="T42" s="278"/>
      <c r="U42" s="278">
        <v>0</v>
      </c>
      <c r="V42" s="278" t="s">
        <v>392</v>
      </c>
      <c r="W42" s="278">
        <v>35</v>
      </c>
      <c r="X42" s="277">
        <v>0</v>
      </c>
      <c r="Y42" s="306">
        <v>35</v>
      </c>
      <c r="Z42" s="160">
        <v>0</v>
      </c>
      <c r="AA42" s="160">
        <v>0</v>
      </c>
      <c r="AB42" s="160">
        <v>0</v>
      </c>
      <c r="AC42" s="313">
        <v>20</v>
      </c>
      <c r="AD42" s="313">
        <v>15</v>
      </c>
      <c r="AE42" s="309">
        <v>0</v>
      </c>
      <c r="AF42" s="308">
        <v>0</v>
      </c>
      <c r="AG42" s="158">
        <v>0</v>
      </c>
      <c r="AH42" s="158">
        <v>0</v>
      </c>
      <c r="AI42" s="219">
        <v>0</v>
      </c>
      <c r="AJ42" s="341">
        <v>0</v>
      </c>
      <c r="AK42" s="220">
        <f t="shared" si="5"/>
        <v>35</v>
      </c>
      <c r="AL42" s="465"/>
      <c r="AM42" s="471"/>
      <c r="AN42" s="112"/>
      <c r="AO42" s="235"/>
      <c r="AP42" s="112"/>
      <c r="AQ42" s="112"/>
      <c r="AR42" s="112"/>
      <c r="AS42" s="112"/>
      <c r="AT42" s="112"/>
      <c r="AU42" s="112"/>
      <c r="AV42" s="112"/>
      <c r="AW42" s="112"/>
      <c r="AX42" s="112"/>
      <c r="AY42" s="112"/>
      <c r="AZ42" s="112"/>
      <c r="BA42" s="112"/>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row>
    <row r="43" spans="2:95" s="165" customFormat="1" ht="30" customHeight="1" x14ac:dyDescent="0.35">
      <c r="D43" s="366" t="s">
        <v>1122</v>
      </c>
      <c r="E43" s="362"/>
      <c r="F43" s="274" t="s">
        <v>1123</v>
      </c>
      <c r="G43" s="363" t="s">
        <v>1124</v>
      </c>
      <c r="H43" s="359"/>
      <c r="I43" s="304" t="s">
        <v>73</v>
      </c>
      <c r="J43" s="304"/>
      <c r="K43" s="277" t="s">
        <v>113</v>
      </c>
      <c r="L43" s="277">
        <v>265</v>
      </c>
      <c r="M43" s="277" t="s">
        <v>425</v>
      </c>
      <c r="N43" s="277" t="s">
        <v>114</v>
      </c>
      <c r="O43" s="277" t="s">
        <v>1125</v>
      </c>
      <c r="P43" s="281">
        <v>44243</v>
      </c>
      <c r="Q43" s="360" t="s">
        <v>75</v>
      </c>
      <c r="R43" s="306">
        <v>6</v>
      </c>
      <c r="S43" s="361"/>
      <c r="T43" s="306">
        <v>6</v>
      </c>
      <c r="U43" s="306">
        <v>0</v>
      </c>
      <c r="V43" s="306"/>
      <c r="W43" s="306">
        <v>6</v>
      </c>
      <c r="X43" s="306">
        <v>0</v>
      </c>
      <c r="Y43" s="306">
        <f>R43-X43</f>
        <v>6</v>
      </c>
      <c r="Z43" s="156">
        <v>0</v>
      </c>
      <c r="AA43" s="156">
        <v>6</v>
      </c>
      <c r="AB43" s="156">
        <v>0</v>
      </c>
      <c r="AC43" s="308">
        <v>0</v>
      </c>
      <c r="AD43" s="308">
        <v>0</v>
      </c>
      <c r="AE43" s="309">
        <v>0</v>
      </c>
      <c r="AF43" s="308">
        <v>0</v>
      </c>
      <c r="AG43" s="158">
        <v>0</v>
      </c>
      <c r="AH43" s="158">
        <v>0</v>
      </c>
      <c r="AI43" s="219">
        <v>0</v>
      </c>
      <c r="AJ43" s="341">
        <v>0</v>
      </c>
      <c r="AK43" s="220">
        <f t="shared" si="5"/>
        <v>6</v>
      </c>
      <c r="AL43" s="465"/>
      <c r="AM43" s="471"/>
      <c r="AN43" s="466"/>
      <c r="AO43" s="235"/>
      <c r="AP43" s="466"/>
      <c r="AQ43" s="112"/>
      <c r="AR43" s="112"/>
      <c r="AS43" s="112"/>
      <c r="AT43" s="112"/>
      <c r="AU43" s="112"/>
      <c r="AV43" s="112"/>
      <c r="AW43" s="112"/>
      <c r="AX43" s="112"/>
      <c r="AY43" s="112"/>
      <c r="AZ43" s="112"/>
      <c r="BA43" s="112"/>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row>
    <row r="44" spans="2:95" s="114" customFormat="1" ht="110.25" customHeight="1" x14ac:dyDescent="0.35">
      <c r="D44" s="365">
        <v>180</v>
      </c>
      <c r="E44" s="362" t="s">
        <v>452</v>
      </c>
      <c r="F44" s="274" t="s">
        <v>453</v>
      </c>
      <c r="G44" s="363" t="s">
        <v>454</v>
      </c>
      <c r="H44" s="275">
        <v>4.55</v>
      </c>
      <c r="I44" s="304" t="s">
        <v>73</v>
      </c>
      <c r="J44" s="278"/>
      <c r="K44" s="277" t="s">
        <v>113</v>
      </c>
      <c r="L44" s="277">
        <v>231</v>
      </c>
      <c r="M44" s="277" t="s">
        <v>455</v>
      </c>
      <c r="N44" s="277" t="s">
        <v>87</v>
      </c>
      <c r="O44" s="279" t="s">
        <v>456</v>
      </c>
      <c r="P44" s="285" t="s">
        <v>457</v>
      </c>
      <c r="Q44" s="278" t="s">
        <v>75</v>
      </c>
      <c r="R44" s="306">
        <v>136</v>
      </c>
      <c r="S44" s="361">
        <v>71</v>
      </c>
      <c r="T44" s="306">
        <v>65</v>
      </c>
      <c r="U44" s="278">
        <v>128</v>
      </c>
      <c r="V44" s="278"/>
      <c r="W44" s="278">
        <v>9</v>
      </c>
      <c r="X44" s="277">
        <v>0</v>
      </c>
      <c r="Y44" s="306">
        <f t="shared" ref="Y44:Y56" si="7">R44-X44</f>
        <v>136</v>
      </c>
      <c r="Z44" s="225">
        <v>87</v>
      </c>
      <c r="AA44" s="225">
        <v>21</v>
      </c>
      <c r="AB44" s="225">
        <v>28</v>
      </c>
      <c r="AC44" s="312">
        <v>0</v>
      </c>
      <c r="AD44" s="312">
        <v>0</v>
      </c>
      <c r="AE44" s="311">
        <v>0</v>
      </c>
      <c r="AF44" s="312">
        <v>0</v>
      </c>
      <c r="AG44" s="227">
        <v>0</v>
      </c>
      <c r="AH44" s="228">
        <v>0</v>
      </c>
      <c r="AI44" s="229">
        <v>0</v>
      </c>
      <c r="AJ44" s="344">
        <v>0</v>
      </c>
      <c r="AK44" s="220">
        <f t="shared" si="5"/>
        <v>136</v>
      </c>
      <c r="AL44" s="465"/>
      <c r="AM44" s="471"/>
      <c r="AN44" s="112"/>
      <c r="AO44" s="235"/>
      <c r="AP44" s="112"/>
      <c r="AQ44" s="112"/>
      <c r="AR44" s="112"/>
      <c r="AS44" s="112"/>
      <c r="AT44" s="112"/>
      <c r="AU44" s="112"/>
      <c r="AV44" s="112"/>
      <c r="AW44" s="112"/>
      <c r="AX44" s="112"/>
      <c r="AY44" s="112"/>
      <c r="AZ44" s="112"/>
      <c r="BA44" s="112"/>
    </row>
    <row r="45" spans="2:95" s="114" customFormat="1" ht="83.25" customHeight="1" x14ac:dyDescent="0.35">
      <c r="D45" s="365">
        <v>184</v>
      </c>
      <c r="E45" s="362" t="s">
        <v>467</v>
      </c>
      <c r="F45" s="274" t="s">
        <v>468</v>
      </c>
      <c r="G45" s="363" t="s">
        <v>1492</v>
      </c>
      <c r="H45" s="2023">
        <v>5.58</v>
      </c>
      <c r="I45" s="304"/>
      <c r="J45" s="304" t="s">
        <v>73</v>
      </c>
      <c r="K45" s="277" t="s">
        <v>42</v>
      </c>
      <c r="L45" s="277">
        <v>231</v>
      </c>
      <c r="M45" s="277" t="s">
        <v>455</v>
      </c>
      <c r="N45" s="277"/>
      <c r="O45" s="279" t="s">
        <v>1493</v>
      </c>
      <c r="P45" s="285" t="s">
        <v>1494</v>
      </c>
      <c r="Q45" s="278" t="s">
        <v>75</v>
      </c>
      <c r="R45" s="306">
        <v>99</v>
      </c>
      <c r="S45" s="361">
        <v>99</v>
      </c>
      <c r="T45" s="306">
        <v>0</v>
      </c>
      <c r="U45" s="278">
        <v>0</v>
      </c>
      <c r="V45" s="278"/>
      <c r="W45" s="278">
        <v>99</v>
      </c>
      <c r="X45" s="277">
        <v>0</v>
      </c>
      <c r="Y45" s="306">
        <f t="shared" si="7"/>
        <v>99</v>
      </c>
      <c r="Z45" s="187">
        <v>0</v>
      </c>
      <c r="AA45" s="187">
        <v>9</v>
      </c>
      <c r="AB45" s="187">
        <v>30</v>
      </c>
      <c r="AC45" s="316">
        <v>30</v>
      </c>
      <c r="AD45" s="316">
        <v>30</v>
      </c>
      <c r="AE45" s="317">
        <v>0</v>
      </c>
      <c r="AF45" s="313">
        <v>0</v>
      </c>
      <c r="AG45" s="161">
        <v>0</v>
      </c>
      <c r="AH45" s="158">
        <v>0</v>
      </c>
      <c r="AI45" s="219">
        <v>0</v>
      </c>
      <c r="AJ45" s="341">
        <v>0</v>
      </c>
      <c r="AK45" s="220">
        <f t="shared" si="5"/>
        <v>99</v>
      </c>
      <c r="AL45" s="465"/>
      <c r="AM45" s="471"/>
      <c r="AN45" s="112"/>
      <c r="AO45" s="473"/>
      <c r="AP45" s="112"/>
      <c r="AQ45" s="112"/>
      <c r="AR45" s="112"/>
      <c r="AS45" s="112"/>
      <c r="AT45" s="112"/>
      <c r="AU45" s="112"/>
      <c r="AV45" s="112"/>
      <c r="AW45" s="112"/>
      <c r="AX45" s="112"/>
      <c r="AY45" s="112"/>
      <c r="AZ45" s="112"/>
      <c r="BA45" s="112"/>
    </row>
    <row r="46" spans="2:95" s="114" customFormat="1" ht="105" customHeight="1" x14ac:dyDescent="0.35">
      <c r="D46" s="365" t="s">
        <v>471</v>
      </c>
      <c r="E46" s="362" t="s">
        <v>467</v>
      </c>
      <c r="F46" s="274" t="s">
        <v>468</v>
      </c>
      <c r="G46" s="363" t="s">
        <v>1068</v>
      </c>
      <c r="H46" s="2024"/>
      <c r="I46" s="304"/>
      <c r="J46" s="304" t="s">
        <v>73</v>
      </c>
      <c r="K46" s="277" t="s">
        <v>42</v>
      </c>
      <c r="L46" s="277">
        <v>231</v>
      </c>
      <c r="M46" s="277" t="s">
        <v>455</v>
      </c>
      <c r="N46" s="277"/>
      <c r="O46" s="279" t="s">
        <v>1493</v>
      </c>
      <c r="P46" s="285" t="s">
        <v>1494</v>
      </c>
      <c r="Q46" s="278" t="s">
        <v>75</v>
      </c>
      <c r="R46" s="306">
        <v>33</v>
      </c>
      <c r="S46" s="361">
        <v>15</v>
      </c>
      <c r="T46" s="306">
        <v>18</v>
      </c>
      <c r="U46" s="278">
        <v>33</v>
      </c>
      <c r="V46" s="278"/>
      <c r="W46" s="278">
        <v>0</v>
      </c>
      <c r="X46" s="277">
        <v>0</v>
      </c>
      <c r="Y46" s="306">
        <f t="shared" si="7"/>
        <v>33</v>
      </c>
      <c r="Z46" s="307">
        <v>0</v>
      </c>
      <c r="AA46" s="307">
        <v>0</v>
      </c>
      <c r="AB46" s="307">
        <v>17</v>
      </c>
      <c r="AC46" s="318">
        <v>16</v>
      </c>
      <c r="AD46" s="318">
        <v>0</v>
      </c>
      <c r="AE46" s="319">
        <v>0</v>
      </c>
      <c r="AF46" s="312">
        <v>0</v>
      </c>
      <c r="AG46" s="227">
        <v>0</v>
      </c>
      <c r="AH46" s="228">
        <v>0</v>
      </c>
      <c r="AI46" s="229">
        <v>0</v>
      </c>
      <c r="AJ46" s="344">
        <v>0</v>
      </c>
      <c r="AK46" s="220">
        <f t="shared" si="5"/>
        <v>33</v>
      </c>
      <c r="AL46" s="465"/>
      <c r="AM46" s="471"/>
      <c r="AN46" s="112"/>
      <c r="AO46" s="473"/>
      <c r="AP46" s="112"/>
      <c r="AQ46" s="112"/>
      <c r="AR46" s="112"/>
      <c r="AS46" s="112"/>
      <c r="AT46" s="112"/>
      <c r="AU46" s="112"/>
      <c r="AV46" s="112"/>
      <c r="AW46" s="112"/>
      <c r="AX46" s="112"/>
      <c r="AY46" s="112"/>
      <c r="AZ46" s="112"/>
      <c r="BA46" s="112"/>
    </row>
    <row r="47" spans="2:95" s="165" customFormat="1" ht="47.25" customHeight="1" x14ac:dyDescent="0.35">
      <c r="C47" s="166"/>
      <c r="D47" s="365">
        <v>189</v>
      </c>
      <c r="E47" s="362" t="s">
        <v>483</v>
      </c>
      <c r="F47" s="274" t="s">
        <v>484</v>
      </c>
      <c r="G47" s="364" t="s">
        <v>485</v>
      </c>
      <c r="H47" s="1938">
        <v>6.63</v>
      </c>
      <c r="I47" s="304" t="s">
        <v>73</v>
      </c>
      <c r="J47" s="304"/>
      <c r="K47" s="277" t="s">
        <v>42</v>
      </c>
      <c r="L47" s="277">
        <v>212</v>
      </c>
      <c r="M47" s="277" t="s">
        <v>464</v>
      </c>
      <c r="N47" s="277" t="s">
        <v>87</v>
      </c>
      <c r="O47" s="279" t="s">
        <v>486</v>
      </c>
      <c r="P47" s="285" t="s">
        <v>1495</v>
      </c>
      <c r="Q47" s="278" t="s">
        <v>75</v>
      </c>
      <c r="R47" s="306">
        <v>108</v>
      </c>
      <c r="S47" s="361">
        <v>108</v>
      </c>
      <c r="T47" s="306">
        <v>0</v>
      </c>
      <c r="U47" s="278">
        <v>0</v>
      </c>
      <c r="V47" s="278"/>
      <c r="W47" s="278">
        <v>108</v>
      </c>
      <c r="X47" s="277">
        <v>0</v>
      </c>
      <c r="Y47" s="306">
        <f t="shared" si="7"/>
        <v>108</v>
      </c>
      <c r="Z47" s="160">
        <v>0</v>
      </c>
      <c r="AA47" s="160">
        <v>0</v>
      </c>
      <c r="AB47" s="160">
        <v>16</v>
      </c>
      <c r="AC47" s="313">
        <v>52</v>
      </c>
      <c r="AD47" s="313">
        <v>40</v>
      </c>
      <c r="AE47" s="309">
        <v>0</v>
      </c>
      <c r="AF47" s="313">
        <v>0</v>
      </c>
      <c r="AG47" s="161">
        <v>0</v>
      </c>
      <c r="AH47" s="158">
        <v>0</v>
      </c>
      <c r="AI47" s="219">
        <v>0</v>
      </c>
      <c r="AJ47" s="341">
        <v>0</v>
      </c>
      <c r="AK47" s="220">
        <f t="shared" si="5"/>
        <v>108</v>
      </c>
      <c r="AL47" s="465"/>
      <c r="AM47" s="471"/>
      <c r="AN47" s="112"/>
      <c r="AO47" s="235"/>
      <c r="AP47" s="112"/>
      <c r="AQ47" s="112"/>
      <c r="AR47" s="112"/>
      <c r="AS47" s="112"/>
      <c r="AT47" s="112"/>
      <c r="AU47" s="112"/>
      <c r="AV47" s="112"/>
      <c r="AW47" s="112"/>
      <c r="AX47" s="112"/>
      <c r="AY47" s="112"/>
      <c r="AZ47" s="112"/>
      <c r="BA47" s="112"/>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row>
    <row r="48" spans="2:95" s="165" customFormat="1" ht="47.25" customHeight="1" x14ac:dyDescent="0.35">
      <c r="C48" s="166"/>
      <c r="D48" s="365" t="s">
        <v>488</v>
      </c>
      <c r="E48" s="362" t="s">
        <v>483</v>
      </c>
      <c r="F48" s="274" t="s">
        <v>484</v>
      </c>
      <c r="G48" s="364" t="s">
        <v>485</v>
      </c>
      <c r="H48" s="1939"/>
      <c r="I48" s="304" t="s">
        <v>73</v>
      </c>
      <c r="J48" s="304"/>
      <c r="K48" s="277" t="s">
        <v>42</v>
      </c>
      <c r="L48" s="277">
        <v>212</v>
      </c>
      <c r="M48" s="277" t="s">
        <v>464</v>
      </c>
      <c r="N48" s="277" t="s">
        <v>87</v>
      </c>
      <c r="O48" s="279" t="s">
        <v>486</v>
      </c>
      <c r="P48" s="285" t="s">
        <v>1495</v>
      </c>
      <c r="Q48" s="278" t="s">
        <v>75</v>
      </c>
      <c r="R48" s="306">
        <v>36</v>
      </c>
      <c r="S48" s="361">
        <v>6</v>
      </c>
      <c r="T48" s="306">
        <v>30</v>
      </c>
      <c r="U48" s="278">
        <v>36</v>
      </c>
      <c r="V48" s="278"/>
      <c r="W48" s="278">
        <v>0</v>
      </c>
      <c r="X48" s="277">
        <v>0</v>
      </c>
      <c r="Y48" s="306">
        <f t="shared" si="7"/>
        <v>36</v>
      </c>
      <c r="Z48" s="225">
        <v>0</v>
      </c>
      <c r="AA48" s="225">
        <v>0</v>
      </c>
      <c r="AB48" s="225">
        <v>36</v>
      </c>
      <c r="AC48" s="312">
        <v>0</v>
      </c>
      <c r="AD48" s="312">
        <v>0</v>
      </c>
      <c r="AE48" s="311">
        <v>0</v>
      </c>
      <c r="AF48" s="312">
        <v>0</v>
      </c>
      <c r="AG48" s="227">
        <v>0</v>
      </c>
      <c r="AH48" s="228">
        <v>0</v>
      </c>
      <c r="AI48" s="229">
        <v>0</v>
      </c>
      <c r="AJ48" s="344">
        <v>0</v>
      </c>
      <c r="AK48" s="220">
        <f t="shared" si="5"/>
        <v>36</v>
      </c>
      <c r="AL48" s="465"/>
      <c r="AM48" s="471"/>
      <c r="AN48" s="112"/>
      <c r="AO48" s="235"/>
      <c r="AP48" s="112"/>
      <c r="AQ48" s="112"/>
      <c r="AR48" s="112"/>
      <c r="AS48" s="112"/>
      <c r="AT48" s="112"/>
      <c r="AU48" s="112"/>
      <c r="AV48" s="112"/>
      <c r="AW48" s="112"/>
      <c r="AX48" s="112"/>
      <c r="AY48" s="112"/>
      <c r="AZ48" s="112"/>
      <c r="BA48" s="112"/>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row>
    <row r="49" spans="2:95" s="165" customFormat="1" ht="48.75" customHeight="1" x14ac:dyDescent="0.35">
      <c r="C49" s="166"/>
      <c r="D49" s="365">
        <v>277</v>
      </c>
      <c r="E49" s="362" t="s">
        <v>493</v>
      </c>
      <c r="F49" s="274" t="s">
        <v>494</v>
      </c>
      <c r="G49" s="363" t="s">
        <v>495</v>
      </c>
      <c r="H49" s="275">
        <v>0.24</v>
      </c>
      <c r="I49" s="304"/>
      <c r="J49" s="304" t="s">
        <v>73</v>
      </c>
      <c r="K49" s="277" t="s">
        <v>113</v>
      </c>
      <c r="L49" s="277">
        <v>211</v>
      </c>
      <c r="M49" s="277" t="s">
        <v>460</v>
      </c>
      <c r="N49" s="277" t="s">
        <v>114</v>
      </c>
      <c r="O49" s="277" t="s">
        <v>496</v>
      </c>
      <c r="P49" s="285">
        <v>44252</v>
      </c>
      <c r="Q49" s="278" t="s">
        <v>75</v>
      </c>
      <c r="R49" s="306">
        <v>20</v>
      </c>
      <c r="S49" s="361">
        <v>2</v>
      </c>
      <c r="T49" s="306">
        <v>18</v>
      </c>
      <c r="U49" s="278">
        <v>20</v>
      </c>
      <c r="V49" s="278"/>
      <c r="W49" s="278">
        <v>0</v>
      </c>
      <c r="X49" s="277">
        <v>0</v>
      </c>
      <c r="Y49" s="306">
        <f t="shared" si="7"/>
        <v>20</v>
      </c>
      <c r="Z49" s="225">
        <v>0</v>
      </c>
      <c r="AA49" s="225">
        <v>20</v>
      </c>
      <c r="AB49" s="225">
        <v>0</v>
      </c>
      <c r="AC49" s="312">
        <v>0</v>
      </c>
      <c r="AD49" s="312">
        <v>0</v>
      </c>
      <c r="AE49" s="311">
        <v>0</v>
      </c>
      <c r="AF49" s="312">
        <v>0</v>
      </c>
      <c r="AG49" s="227">
        <v>0</v>
      </c>
      <c r="AH49" s="228">
        <v>0</v>
      </c>
      <c r="AI49" s="229">
        <v>0</v>
      </c>
      <c r="AJ49" s="344">
        <v>0</v>
      </c>
      <c r="AK49" s="220">
        <f t="shared" si="5"/>
        <v>20</v>
      </c>
      <c r="AL49" s="478"/>
      <c r="AM49" s="471"/>
      <c r="AN49" s="112"/>
      <c r="AO49" s="235"/>
      <c r="AP49" s="112"/>
      <c r="AQ49" s="112"/>
      <c r="AR49" s="112"/>
      <c r="AS49" s="112"/>
      <c r="AT49" s="112"/>
      <c r="AU49" s="112"/>
      <c r="AV49" s="112"/>
      <c r="AW49" s="112"/>
      <c r="AX49" s="112"/>
      <c r="AY49" s="112"/>
      <c r="AZ49" s="112"/>
      <c r="BA49" s="112"/>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row>
    <row r="50" spans="2:95" s="165" customFormat="1" ht="30" customHeight="1" x14ac:dyDescent="0.35">
      <c r="C50" s="166"/>
      <c r="D50" s="365">
        <v>300</v>
      </c>
      <c r="E50" s="362"/>
      <c r="F50" s="274" t="s">
        <v>497</v>
      </c>
      <c r="G50" s="363" t="s">
        <v>294</v>
      </c>
      <c r="H50" s="275"/>
      <c r="I50" s="304" t="s">
        <v>73</v>
      </c>
      <c r="J50" s="304"/>
      <c r="K50" s="277" t="s">
        <v>113</v>
      </c>
      <c r="L50" s="277">
        <v>212</v>
      </c>
      <c r="M50" s="277" t="s">
        <v>464</v>
      </c>
      <c r="N50" s="277" t="s">
        <v>301</v>
      </c>
      <c r="O50" s="279" t="s">
        <v>498</v>
      </c>
      <c r="P50" s="285" t="s">
        <v>499</v>
      </c>
      <c r="Q50" s="278" t="s">
        <v>75</v>
      </c>
      <c r="R50" s="306">
        <v>108</v>
      </c>
      <c r="S50" s="361">
        <v>108</v>
      </c>
      <c r="T50" s="306">
        <v>0</v>
      </c>
      <c r="U50" s="278">
        <v>0</v>
      </c>
      <c r="V50" s="278"/>
      <c r="W50" s="278">
        <v>108</v>
      </c>
      <c r="X50" s="277">
        <v>0</v>
      </c>
      <c r="Y50" s="306">
        <f t="shared" si="7"/>
        <v>108</v>
      </c>
      <c r="Z50" s="160">
        <v>0</v>
      </c>
      <c r="AA50" s="160">
        <v>36</v>
      </c>
      <c r="AB50" s="160">
        <v>36</v>
      </c>
      <c r="AC50" s="313">
        <v>36</v>
      </c>
      <c r="AD50" s="313">
        <v>0</v>
      </c>
      <c r="AE50" s="309">
        <v>0</v>
      </c>
      <c r="AF50" s="313">
        <v>0</v>
      </c>
      <c r="AG50" s="161">
        <v>0</v>
      </c>
      <c r="AH50" s="158">
        <v>0</v>
      </c>
      <c r="AI50" s="219">
        <v>0</v>
      </c>
      <c r="AJ50" s="341">
        <v>0</v>
      </c>
      <c r="AK50" s="220">
        <f t="shared" si="5"/>
        <v>108</v>
      </c>
      <c r="AL50" s="465"/>
      <c r="AM50" s="471"/>
      <c r="AN50" s="112"/>
      <c r="AO50" s="235"/>
      <c r="AP50" s="112"/>
      <c r="AQ50" s="112"/>
      <c r="AR50" s="112"/>
      <c r="AS50" s="112"/>
      <c r="AT50" s="112"/>
      <c r="AU50" s="112"/>
      <c r="AV50" s="112"/>
      <c r="AW50" s="112"/>
      <c r="AX50" s="112"/>
      <c r="AY50" s="112"/>
      <c r="AZ50" s="112"/>
      <c r="BA50" s="112"/>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row>
    <row r="51" spans="2:95" s="165" customFormat="1" ht="30" customHeight="1" x14ac:dyDescent="0.35">
      <c r="C51" s="166"/>
      <c r="D51" s="365" t="s">
        <v>500</v>
      </c>
      <c r="E51" s="362"/>
      <c r="F51" s="274" t="s">
        <v>497</v>
      </c>
      <c r="G51" s="363" t="s">
        <v>294</v>
      </c>
      <c r="H51" s="275"/>
      <c r="I51" s="304" t="s">
        <v>73</v>
      </c>
      <c r="J51" s="304"/>
      <c r="K51" s="277" t="s">
        <v>113</v>
      </c>
      <c r="L51" s="277">
        <v>212</v>
      </c>
      <c r="M51" s="277" t="s">
        <v>464</v>
      </c>
      <c r="N51" s="277" t="s">
        <v>301</v>
      </c>
      <c r="O51" s="279" t="s">
        <v>498</v>
      </c>
      <c r="P51" s="285" t="s">
        <v>499</v>
      </c>
      <c r="Q51" s="278" t="s">
        <v>75</v>
      </c>
      <c r="R51" s="306">
        <v>32</v>
      </c>
      <c r="S51" s="361">
        <v>20</v>
      </c>
      <c r="T51" s="306">
        <v>12</v>
      </c>
      <c r="U51" s="278">
        <v>32</v>
      </c>
      <c r="V51" s="278"/>
      <c r="W51" s="278">
        <v>0</v>
      </c>
      <c r="X51" s="277">
        <v>0</v>
      </c>
      <c r="Y51" s="306">
        <f t="shared" si="7"/>
        <v>32</v>
      </c>
      <c r="Z51" s="225">
        <v>0</v>
      </c>
      <c r="AA51" s="225">
        <v>32</v>
      </c>
      <c r="AB51" s="225">
        <v>0</v>
      </c>
      <c r="AC51" s="312">
        <v>0</v>
      </c>
      <c r="AD51" s="312">
        <v>0</v>
      </c>
      <c r="AE51" s="311">
        <v>0</v>
      </c>
      <c r="AF51" s="312">
        <v>0</v>
      </c>
      <c r="AG51" s="227">
        <v>0</v>
      </c>
      <c r="AH51" s="228">
        <v>0</v>
      </c>
      <c r="AI51" s="229">
        <v>0</v>
      </c>
      <c r="AJ51" s="344">
        <v>0</v>
      </c>
      <c r="AK51" s="220">
        <f t="shared" si="5"/>
        <v>32</v>
      </c>
      <c r="AL51" s="465"/>
      <c r="AM51" s="471"/>
      <c r="AN51" s="112"/>
      <c r="AO51" s="235"/>
      <c r="AP51" s="112"/>
      <c r="AQ51" s="112"/>
      <c r="AR51" s="112"/>
      <c r="AS51" s="112"/>
      <c r="AT51" s="112"/>
      <c r="AU51" s="112"/>
      <c r="AV51" s="112"/>
      <c r="AW51" s="112"/>
      <c r="AX51" s="112"/>
      <c r="AY51" s="112"/>
      <c r="AZ51" s="112"/>
      <c r="BA51" s="112"/>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row>
    <row r="52" spans="2:95" s="165" customFormat="1" ht="30" customHeight="1" x14ac:dyDescent="0.35">
      <c r="C52" s="166"/>
      <c r="D52" s="365" t="s">
        <v>501</v>
      </c>
      <c r="E52" s="362"/>
      <c r="F52" s="274" t="s">
        <v>502</v>
      </c>
      <c r="G52" s="363" t="s">
        <v>503</v>
      </c>
      <c r="H52" s="275">
        <v>0.78</v>
      </c>
      <c r="I52" s="304"/>
      <c r="J52" s="304" t="s">
        <v>73</v>
      </c>
      <c r="K52" s="277" t="s">
        <v>113</v>
      </c>
      <c r="L52" s="277">
        <v>224</v>
      </c>
      <c r="M52" s="277" t="s">
        <v>504</v>
      </c>
      <c r="N52" s="277" t="s">
        <v>114</v>
      </c>
      <c r="O52" s="279" t="s">
        <v>505</v>
      </c>
      <c r="P52" s="285">
        <v>44268</v>
      </c>
      <c r="Q52" s="278" t="s">
        <v>75</v>
      </c>
      <c r="R52" s="306">
        <v>49</v>
      </c>
      <c r="S52" s="361">
        <v>0</v>
      </c>
      <c r="T52" s="306">
        <v>49</v>
      </c>
      <c r="U52" s="278">
        <v>49</v>
      </c>
      <c r="V52" s="278"/>
      <c r="W52" s="278">
        <v>0</v>
      </c>
      <c r="X52" s="277">
        <v>0</v>
      </c>
      <c r="Y52" s="306">
        <f t="shared" si="7"/>
        <v>49</v>
      </c>
      <c r="Z52" s="225">
        <v>49</v>
      </c>
      <c r="AA52" s="225">
        <v>0</v>
      </c>
      <c r="AB52" s="225">
        <v>0</v>
      </c>
      <c r="AC52" s="312">
        <v>0</v>
      </c>
      <c r="AD52" s="312">
        <v>0</v>
      </c>
      <c r="AE52" s="311">
        <v>0</v>
      </c>
      <c r="AF52" s="312">
        <v>0</v>
      </c>
      <c r="AG52" s="227">
        <v>0</v>
      </c>
      <c r="AH52" s="228">
        <v>0</v>
      </c>
      <c r="AI52" s="229">
        <v>0</v>
      </c>
      <c r="AJ52" s="344">
        <v>0</v>
      </c>
      <c r="AK52" s="220">
        <f t="shared" si="5"/>
        <v>49</v>
      </c>
      <c r="AL52" s="465"/>
      <c r="AM52" s="471"/>
      <c r="AN52" s="112"/>
      <c r="AO52" s="235"/>
      <c r="AP52" s="112"/>
      <c r="AQ52" s="112"/>
      <c r="AR52" s="112"/>
      <c r="AS52" s="112"/>
      <c r="AT52" s="112"/>
      <c r="AU52" s="112"/>
      <c r="AV52" s="112"/>
      <c r="AW52" s="112"/>
      <c r="AX52" s="112"/>
      <c r="AY52" s="112"/>
      <c r="AZ52" s="112"/>
      <c r="BA52" s="112"/>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row>
    <row r="53" spans="2:95" s="171" customFormat="1" ht="30" customHeight="1" x14ac:dyDescent="0.35">
      <c r="C53" s="172"/>
      <c r="D53" s="365">
        <v>313</v>
      </c>
      <c r="E53" s="362"/>
      <c r="F53" s="274" t="s">
        <v>506</v>
      </c>
      <c r="G53" s="363" t="s">
        <v>318</v>
      </c>
      <c r="H53" s="1938">
        <v>15.7</v>
      </c>
      <c r="I53" s="304"/>
      <c r="J53" s="304" t="s">
        <v>73</v>
      </c>
      <c r="K53" s="277" t="s">
        <v>113</v>
      </c>
      <c r="L53" s="277">
        <v>212</v>
      </c>
      <c r="M53" s="277" t="s">
        <v>464</v>
      </c>
      <c r="N53" s="277"/>
      <c r="O53" s="279" t="s">
        <v>507</v>
      </c>
      <c r="P53" s="285">
        <v>44967</v>
      </c>
      <c r="Q53" s="278" t="s">
        <v>75</v>
      </c>
      <c r="R53" s="306">
        <v>225</v>
      </c>
      <c r="S53" s="361"/>
      <c r="T53" s="306"/>
      <c r="U53" s="278">
        <v>0</v>
      </c>
      <c r="V53" s="278"/>
      <c r="W53" s="278">
        <v>225</v>
      </c>
      <c r="X53" s="277">
        <v>0</v>
      </c>
      <c r="Y53" s="306">
        <f t="shared" si="7"/>
        <v>225</v>
      </c>
      <c r="Z53" s="160">
        <v>0</v>
      </c>
      <c r="AA53" s="160">
        <v>0</v>
      </c>
      <c r="AB53" s="160">
        <v>36</v>
      </c>
      <c r="AC53" s="313">
        <v>36</v>
      </c>
      <c r="AD53" s="313">
        <v>36</v>
      </c>
      <c r="AE53" s="309">
        <v>36</v>
      </c>
      <c r="AF53" s="313">
        <v>36</v>
      </c>
      <c r="AG53" s="161">
        <v>36</v>
      </c>
      <c r="AH53" s="158">
        <v>9</v>
      </c>
      <c r="AI53" s="219">
        <v>0</v>
      </c>
      <c r="AJ53" s="341">
        <v>0</v>
      </c>
      <c r="AK53" s="220">
        <f t="shared" si="5"/>
        <v>225</v>
      </c>
      <c r="AL53" s="465"/>
      <c r="AM53" s="471"/>
      <c r="AN53" s="112"/>
      <c r="AO53" s="235"/>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c r="BR53" s="112"/>
      <c r="BS53" s="112"/>
      <c r="BT53" s="112"/>
      <c r="BU53" s="112"/>
      <c r="BV53" s="112"/>
      <c r="BW53" s="112"/>
      <c r="BX53" s="112"/>
      <c r="BY53" s="112"/>
      <c r="BZ53" s="112"/>
      <c r="CA53" s="112"/>
      <c r="CB53" s="112"/>
      <c r="CC53" s="112"/>
      <c r="CD53" s="112"/>
      <c r="CE53" s="112"/>
      <c r="CF53" s="112"/>
      <c r="CG53" s="112"/>
      <c r="CH53" s="112"/>
      <c r="CI53" s="112"/>
      <c r="CJ53" s="112"/>
      <c r="CK53" s="112"/>
      <c r="CL53" s="112"/>
      <c r="CM53" s="112"/>
      <c r="CN53" s="112"/>
      <c r="CO53" s="112"/>
      <c r="CP53" s="112"/>
      <c r="CQ53" s="112"/>
    </row>
    <row r="54" spans="2:95" s="171" customFormat="1" ht="30" customHeight="1" x14ac:dyDescent="0.35">
      <c r="C54" s="172"/>
      <c r="D54" s="365" t="s">
        <v>508</v>
      </c>
      <c r="E54" s="362"/>
      <c r="F54" s="274" t="s">
        <v>506</v>
      </c>
      <c r="G54" s="363" t="s">
        <v>318</v>
      </c>
      <c r="H54" s="1939"/>
      <c r="I54" s="304"/>
      <c r="J54" s="304" t="s">
        <v>73</v>
      </c>
      <c r="K54" s="277" t="s">
        <v>113</v>
      </c>
      <c r="L54" s="277">
        <v>212</v>
      </c>
      <c r="M54" s="277" t="s">
        <v>464</v>
      </c>
      <c r="N54" s="277"/>
      <c r="O54" s="279" t="s">
        <v>507</v>
      </c>
      <c r="P54" s="285">
        <v>44967</v>
      </c>
      <c r="Q54" s="278" t="s">
        <v>75</v>
      </c>
      <c r="R54" s="306">
        <v>75</v>
      </c>
      <c r="S54" s="361"/>
      <c r="T54" s="306"/>
      <c r="U54" s="278">
        <v>75</v>
      </c>
      <c r="V54" s="278"/>
      <c r="W54" s="278">
        <v>0</v>
      </c>
      <c r="X54" s="277">
        <v>0</v>
      </c>
      <c r="Y54" s="306">
        <f t="shared" si="7"/>
        <v>75</v>
      </c>
      <c r="Z54" s="225">
        <v>0</v>
      </c>
      <c r="AA54" s="225">
        <v>0</v>
      </c>
      <c r="AB54" s="225">
        <v>0</v>
      </c>
      <c r="AC54" s="312">
        <v>40</v>
      </c>
      <c r="AD54" s="312">
        <v>35</v>
      </c>
      <c r="AE54" s="311">
        <v>0</v>
      </c>
      <c r="AF54" s="312">
        <v>0</v>
      </c>
      <c r="AG54" s="227">
        <v>0</v>
      </c>
      <c r="AH54" s="228">
        <v>0</v>
      </c>
      <c r="AI54" s="229">
        <v>0</v>
      </c>
      <c r="AJ54" s="344">
        <v>0</v>
      </c>
      <c r="AK54" s="220">
        <f t="shared" si="5"/>
        <v>75</v>
      </c>
      <c r="AL54" s="465"/>
      <c r="AM54" s="471"/>
      <c r="AN54" s="112"/>
      <c r="AO54" s="235"/>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2"/>
      <c r="BR54" s="112"/>
      <c r="BS54" s="112"/>
      <c r="BT54" s="112"/>
      <c r="BU54" s="112"/>
      <c r="BV54" s="112"/>
      <c r="BW54" s="112"/>
      <c r="BX54" s="112"/>
      <c r="BY54" s="112"/>
      <c r="BZ54" s="112"/>
      <c r="CA54" s="112"/>
      <c r="CB54" s="112"/>
      <c r="CC54" s="112"/>
      <c r="CD54" s="112"/>
      <c r="CE54" s="112"/>
      <c r="CF54" s="112"/>
      <c r="CG54" s="112"/>
      <c r="CH54" s="112"/>
      <c r="CI54" s="112"/>
      <c r="CJ54" s="112"/>
      <c r="CK54" s="112"/>
      <c r="CL54" s="112"/>
      <c r="CM54" s="112"/>
      <c r="CN54" s="112"/>
      <c r="CO54" s="112"/>
      <c r="CP54" s="112"/>
      <c r="CQ54" s="112"/>
    </row>
    <row r="55" spans="2:95" s="165" customFormat="1" ht="93" x14ac:dyDescent="0.35">
      <c r="C55" s="166"/>
      <c r="D55" s="461">
        <v>276</v>
      </c>
      <c r="E55" s="462"/>
      <c r="F55" s="446" t="s">
        <v>528</v>
      </c>
      <c r="G55" s="440" t="s">
        <v>529</v>
      </c>
      <c r="H55" s="463">
        <v>1.1000000000000001</v>
      </c>
      <c r="I55" s="448" t="s">
        <v>73</v>
      </c>
      <c r="J55" s="448"/>
      <c r="K55" s="449" t="s">
        <v>113</v>
      </c>
      <c r="L55" s="449">
        <v>283</v>
      </c>
      <c r="M55" s="449" t="s">
        <v>521</v>
      </c>
      <c r="N55" s="449" t="s">
        <v>114</v>
      </c>
      <c r="O55" s="460" t="s">
        <v>530</v>
      </c>
      <c r="P55" s="450" t="s">
        <v>531</v>
      </c>
      <c r="Q55" s="447" t="s">
        <v>75</v>
      </c>
      <c r="R55" s="451">
        <v>11</v>
      </c>
      <c r="S55" s="464">
        <v>11</v>
      </c>
      <c r="T55" s="451"/>
      <c r="U55" s="447">
        <v>0</v>
      </c>
      <c r="V55" s="447"/>
      <c r="W55" s="447">
        <v>11</v>
      </c>
      <c r="X55" s="449">
        <v>0</v>
      </c>
      <c r="Y55" s="451">
        <f t="shared" si="7"/>
        <v>11</v>
      </c>
      <c r="Z55" s="447">
        <v>0</v>
      </c>
      <c r="AA55" s="447">
        <v>11</v>
      </c>
      <c r="AB55" s="447">
        <v>0</v>
      </c>
      <c r="AC55" s="447">
        <v>0</v>
      </c>
      <c r="AD55" s="447">
        <v>0</v>
      </c>
      <c r="AE55" s="449">
        <v>0</v>
      </c>
      <c r="AF55" s="447">
        <v>0</v>
      </c>
      <c r="AG55" s="447">
        <v>0</v>
      </c>
      <c r="AH55" s="451">
        <v>0</v>
      </c>
      <c r="AI55" s="452">
        <v>0</v>
      </c>
      <c r="AJ55" s="452">
        <v>0</v>
      </c>
      <c r="AK55" s="220">
        <f t="shared" si="5"/>
        <v>11</v>
      </c>
      <c r="AL55" s="465"/>
      <c r="AM55" s="471"/>
      <c r="AN55" s="466"/>
      <c r="AO55" s="235"/>
      <c r="AP55" s="466"/>
      <c r="AQ55" s="466"/>
      <c r="AR55" s="112"/>
      <c r="AS55" s="112"/>
      <c r="AT55" s="112"/>
      <c r="AU55" s="112"/>
      <c r="AV55" s="112"/>
      <c r="AW55" s="112"/>
      <c r="AX55" s="112"/>
      <c r="AY55" s="112"/>
      <c r="AZ55" s="112"/>
      <c r="BA55" s="112"/>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row>
    <row r="56" spans="2:95" s="114" customFormat="1" ht="31.5" customHeight="1" x14ac:dyDescent="0.35">
      <c r="B56" s="173"/>
      <c r="C56" s="173"/>
      <c r="D56" s="365">
        <v>287</v>
      </c>
      <c r="E56" s="302"/>
      <c r="F56" s="274" t="s">
        <v>532</v>
      </c>
      <c r="G56" s="274" t="s">
        <v>533</v>
      </c>
      <c r="H56" s="278">
        <v>0.2</v>
      </c>
      <c r="I56" s="304" t="s">
        <v>73</v>
      </c>
      <c r="J56" s="304"/>
      <c r="K56" s="277" t="s">
        <v>113</v>
      </c>
      <c r="L56" s="277">
        <v>283</v>
      </c>
      <c r="M56" s="277" t="s">
        <v>521</v>
      </c>
      <c r="N56" s="277" t="s">
        <v>87</v>
      </c>
      <c r="O56" s="277" t="s">
        <v>1496</v>
      </c>
      <c r="P56" s="285">
        <v>44242</v>
      </c>
      <c r="Q56" s="278" t="s">
        <v>75</v>
      </c>
      <c r="R56" s="278">
        <v>7</v>
      </c>
      <c r="S56" s="274">
        <v>7</v>
      </c>
      <c r="T56" s="278">
        <v>0</v>
      </c>
      <c r="U56" s="278">
        <v>0</v>
      </c>
      <c r="V56" s="278"/>
      <c r="W56" s="278">
        <v>7</v>
      </c>
      <c r="X56" s="277">
        <v>0</v>
      </c>
      <c r="Y56" s="306">
        <f t="shared" si="7"/>
        <v>7</v>
      </c>
      <c r="Z56" s="160">
        <v>0</v>
      </c>
      <c r="AA56" s="160">
        <v>7</v>
      </c>
      <c r="AB56" s="160">
        <v>0</v>
      </c>
      <c r="AC56" s="313">
        <v>0</v>
      </c>
      <c r="AD56" s="313">
        <v>0</v>
      </c>
      <c r="AE56" s="309">
        <v>0</v>
      </c>
      <c r="AF56" s="313">
        <v>0</v>
      </c>
      <c r="AG56" s="161">
        <v>0</v>
      </c>
      <c r="AH56" s="174">
        <v>0</v>
      </c>
      <c r="AI56" s="219">
        <v>0</v>
      </c>
      <c r="AJ56" s="341">
        <v>0</v>
      </c>
      <c r="AK56" s="220">
        <f t="shared" si="5"/>
        <v>7</v>
      </c>
      <c r="AL56" s="465"/>
      <c r="AM56" s="471"/>
      <c r="AN56" s="466"/>
      <c r="AO56" s="235"/>
      <c r="AP56" s="466"/>
      <c r="AQ56" s="112"/>
      <c r="AR56" s="112"/>
      <c r="AS56" s="112"/>
      <c r="AT56" s="112"/>
      <c r="AU56" s="112"/>
      <c r="AV56" s="112"/>
      <c r="AW56" s="112"/>
      <c r="AX56" s="112"/>
      <c r="AY56" s="112"/>
      <c r="AZ56" s="112"/>
      <c r="BA56" s="112"/>
    </row>
    <row r="57" spans="2:95" s="114" customFormat="1" ht="30" customHeight="1" x14ac:dyDescent="0.35">
      <c r="B57" s="173"/>
      <c r="C57" s="173"/>
      <c r="D57" s="365">
        <v>312</v>
      </c>
      <c r="E57" s="302"/>
      <c r="F57" s="274" t="s">
        <v>569</v>
      </c>
      <c r="G57" s="374" t="s">
        <v>570</v>
      </c>
      <c r="H57" s="1938">
        <v>17.8</v>
      </c>
      <c r="I57" s="304"/>
      <c r="J57" s="304" t="s">
        <v>73</v>
      </c>
      <c r="K57" s="277" t="s">
        <v>113</v>
      </c>
      <c r="L57" s="277">
        <v>297</v>
      </c>
      <c r="M57" s="277" t="s">
        <v>567</v>
      </c>
      <c r="N57" s="277" t="s">
        <v>87</v>
      </c>
      <c r="O57" s="277" t="s">
        <v>571</v>
      </c>
      <c r="P57" s="285">
        <v>44936</v>
      </c>
      <c r="Q57" s="278" t="s">
        <v>75</v>
      </c>
      <c r="R57" s="278">
        <v>270</v>
      </c>
      <c r="S57" s="274"/>
      <c r="T57" s="278"/>
      <c r="U57" s="278">
        <v>0</v>
      </c>
      <c r="V57" s="278"/>
      <c r="W57" s="278">
        <v>270</v>
      </c>
      <c r="X57" s="277">
        <v>0</v>
      </c>
      <c r="Y57" s="306">
        <f>R57-X57</f>
        <v>270</v>
      </c>
      <c r="Z57" s="160">
        <v>0</v>
      </c>
      <c r="AA57" s="160">
        <v>0</v>
      </c>
      <c r="AB57" s="160">
        <v>24</v>
      </c>
      <c r="AC57" s="313">
        <v>48</v>
      </c>
      <c r="AD57" s="313">
        <v>48</v>
      </c>
      <c r="AE57" s="309">
        <v>48</v>
      </c>
      <c r="AF57" s="313">
        <v>0</v>
      </c>
      <c r="AG57" s="161">
        <v>0</v>
      </c>
      <c r="AH57" s="158">
        <v>0</v>
      </c>
      <c r="AI57" s="219">
        <v>0</v>
      </c>
      <c r="AJ57" s="341">
        <v>102</v>
      </c>
      <c r="AK57" s="220">
        <f t="shared" si="5"/>
        <v>270</v>
      </c>
      <c r="AL57" s="465"/>
      <c r="AM57" s="471"/>
      <c r="AN57" s="112"/>
      <c r="AO57" s="235"/>
      <c r="AP57" s="112"/>
      <c r="AQ57" s="112"/>
      <c r="AR57" s="112"/>
      <c r="AS57" s="112"/>
      <c r="AT57" s="112"/>
      <c r="AU57" s="112"/>
      <c r="AV57" s="112"/>
      <c r="AW57" s="112"/>
      <c r="AX57" s="112"/>
      <c r="AY57" s="112"/>
      <c r="AZ57" s="112"/>
      <c r="BA57" s="112"/>
    </row>
    <row r="58" spans="2:95" s="114" customFormat="1" ht="30" customHeight="1" x14ac:dyDescent="0.35">
      <c r="B58" s="173"/>
      <c r="C58" s="173"/>
      <c r="D58" s="365" t="s">
        <v>572</v>
      </c>
      <c r="E58" s="302"/>
      <c r="F58" s="274" t="s">
        <v>569</v>
      </c>
      <c r="G58" s="370" t="s">
        <v>573</v>
      </c>
      <c r="H58" s="1939"/>
      <c r="I58" s="304"/>
      <c r="J58" s="304" t="s">
        <v>73</v>
      </c>
      <c r="K58" s="277" t="s">
        <v>113</v>
      </c>
      <c r="L58" s="277">
        <v>297</v>
      </c>
      <c r="M58" s="277" t="s">
        <v>567</v>
      </c>
      <c r="N58" s="277" t="s">
        <v>87</v>
      </c>
      <c r="O58" s="277" t="s">
        <v>571</v>
      </c>
      <c r="P58" s="285">
        <v>44936</v>
      </c>
      <c r="Q58" s="278" t="s">
        <v>75</v>
      </c>
      <c r="R58" s="278">
        <v>33</v>
      </c>
      <c r="S58" s="274"/>
      <c r="T58" s="278"/>
      <c r="U58" s="278">
        <v>33</v>
      </c>
      <c r="V58" s="278"/>
      <c r="W58" s="278">
        <v>0</v>
      </c>
      <c r="X58" s="277">
        <v>0</v>
      </c>
      <c r="Y58" s="306">
        <f>R58-X58</f>
        <v>33</v>
      </c>
      <c r="Z58" s="225">
        <v>0</v>
      </c>
      <c r="AA58" s="225">
        <v>0</v>
      </c>
      <c r="AB58" s="225">
        <v>0</v>
      </c>
      <c r="AC58" s="312">
        <v>33</v>
      </c>
      <c r="AD58" s="312">
        <v>0</v>
      </c>
      <c r="AE58" s="311">
        <v>0</v>
      </c>
      <c r="AF58" s="312">
        <v>0</v>
      </c>
      <c r="AG58" s="227">
        <v>0</v>
      </c>
      <c r="AH58" s="228">
        <v>0</v>
      </c>
      <c r="AI58" s="229">
        <v>0</v>
      </c>
      <c r="AJ58" s="344">
        <v>0</v>
      </c>
      <c r="AK58" s="220">
        <f t="shared" si="5"/>
        <v>33</v>
      </c>
      <c r="AL58" s="465"/>
      <c r="AM58" s="471"/>
      <c r="AN58" s="112"/>
      <c r="AO58" s="235"/>
      <c r="AP58" s="112"/>
      <c r="AQ58" s="112"/>
      <c r="AR58" s="112"/>
      <c r="AS58" s="112"/>
      <c r="AT58" s="112"/>
      <c r="AU58" s="112"/>
      <c r="AV58" s="112"/>
      <c r="AW58" s="112"/>
      <c r="AX58" s="112"/>
      <c r="AY58" s="112"/>
      <c r="AZ58" s="112"/>
      <c r="BA58" s="112"/>
    </row>
    <row r="59" spans="2:95" s="114" customFormat="1" ht="27.75" customHeight="1" x14ac:dyDescent="0.35">
      <c r="B59" s="173"/>
      <c r="C59" s="173"/>
      <c r="D59" s="365">
        <v>286</v>
      </c>
      <c r="E59" s="302"/>
      <c r="F59" s="274" t="s">
        <v>1187</v>
      </c>
      <c r="G59" s="364" t="s">
        <v>1188</v>
      </c>
      <c r="H59" s="275">
        <v>1.5</v>
      </c>
      <c r="I59" s="304" t="s">
        <v>73</v>
      </c>
      <c r="J59" s="304"/>
      <c r="K59" s="277" t="s">
        <v>113</v>
      </c>
      <c r="L59" s="277">
        <v>261</v>
      </c>
      <c r="M59" s="277" t="s">
        <v>1189</v>
      </c>
      <c r="N59" s="277" t="s">
        <v>87</v>
      </c>
      <c r="O59" s="277" t="s">
        <v>1190</v>
      </c>
      <c r="P59" s="285">
        <v>43994</v>
      </c>
      <c r="Q59" s="278" t="s">
        <v>75</v>
      </c>
      <c r="R59" s="278">
        <v>5</v>
      </c>
      <c r="S59" s="274">
        <v>5</v>
      </c>
      <c r="T59" s="278">
        <v>0</v>
      </c>
      <c r="U59" s="278">
        <v>0</v>
      </c>
      <c r="V59" s="278"/>
      <c r="W59" s="278">
        <v>5</v>
      </c>
      <c r="X59" s="277">
        <v>0</v>
      </c>
      <c r="Y59" s="306">
        <f>R59-X59</f>
        <v>5</v>
      </c>
      <c r="Z59" s="160">
        <v>0</v>
      </c>
      <c r="AA59" s="160">
        <v>5</v>
      </c>
      <c r="AB59" s="160">
        <v>0</v>
      </c>
      <c r="AC59" s="313">
        <v>0</v>
      </c>
      <c r="AD59" s="313">
        <v>0</v>
      </c>
      <c r="AE59" s="309">
        <v>0</v>
      </c>
      <c r="AF59" s="313">
        <v>0</v>
      </c>
      <c r="AG59" s="161">
        <v>0</v>
      </c>
      <c r="AH59" s="158">
        <v>0</v>
      </c>
      <c r="AI59" s="219">
        <v>0</v>
      </c>
      <c r="AJ59" s="341">
        <v>0</v>
      </c>
      <c r="AK59" s="220">
        <f t="shared" si="5"/>
        <v>5</v>
      </c>
      <c r="AL59" s="465"/>
      <c r="AM59" s="471"/>
      <c r="AN59" s="466"/>
      <c r="AO59" s="235"/>
      <c r="AP59" s="466"/>
      <c r="AQ59" s="112"/>
      <c r="AR59" s="112"/>
      <c r="AS59" s="112"/>
      <c r="AT59" s="112"/>
      <c r="AU59" s="112"/>
      <c r="AV59" s="112"/>
      <c r="AW59" s="112"/>
      <c r="AX59" s="112"/>
      <c r="AY59" s="112"/>
      <c r="AZ59" s="112"/>
      <c r="BA59" s="112"/>
    </row>
    <row r="60" spans="2:95" s="114" customFormat="1" ht="48.75" customHeight="1" x14ac:dyDescent="0.35">
      <c r="B60" s="175"/>
      <c r="C60" s="175"/>
      <c r="D60" s="272" t="s">
        <v>583</v>
      </c>
      <c r="E60" s="302" t="s">
        <v>580</v>
      </c>
      <c r="F60" s="274" t="s">
        <v>584</v>
      </c>
      <c r="G60" s="274" t="s">
        <v>585</v>
      </c>
      <c r="H60" s="1938">
        <v>3.8</v>
      </c>
      <c r="I60" s="278"/>
      <c r="J60" s="304" t="s">
        <v>73</v>
      </c>
      <c r="K60" s="277" t="s">
        <v>42</v>
      </c>
      <c r="L60" s="277">
        <v>283</v>
      </c>
      <c r="M60" s="277" t="s">
        <v>521</v>
      </c>
      <c r="N60" s="277" t="s">
        <v>114</v>
      </c>
      <c r="O60" s="279" t="s">
        <v>586</v>
      </c>
      <c r="P60" s="285" t="s">
        <v>587</v>
      </c>
      <c r="Q60" s="278" t="s">
        <v>75</v>
      </c>
      <c r="R60" s="278">
        <v>57</v>
      </c>
      <c r="S60" s="274"/>
      <c r="T60" s="278"/>
      <c r="U60" s="278">
        <v>0</v>
      </c>
      <c r="V60" s="278"/>
      <c r="W60" s="278">
        <v>57</v>
      </c>
      <c r="X60" s="277">
        <v>0</v>
      </c>
      <c r="Y60" s="375">
        <f>R60-X60</f>
        <v>57</v>
      </c>
      <c r="Z60" s="160">
        <v>0</v>
      </c>
      <c r="AA60" s="160">
        <v>30</v>
      </c>
      <c r="AB60" s="160">
        <v>27</v>
      </c>
      <c r="AC60" s="313">
        <v>0</v>
      </c>
      <c r="AD60" s="313">
        <v>0</v>
      </c>
      <c r="AE60" s="309">
        <v>0</v>
      </c>
      <c r="AF60" s="313">
        <v>0</v>
      </c>
      <c r="AG60" s="161">
        <v>0</v>
      </c>
      <c r="AH60" s="158">
        <v>0</v>
      </c>
      <c r="AI60" s="219">
        <v>0</v>
      </c>
      <c r="AJ60" s="341">
        <v>0</v>
      </c>
      <c r="AK60" s="220">
        <f t="shared" si="5"/>
        <v>57</v>
      </c>
      <c r="AL60" s="479"/>
      <c r="AM60" s="471"/>
      <c r="AN60" s="112"/>
      <c r="AO60" s="235"/>
      <c r="AP60" s="112"/>
      <c r="AQ60" s="112"/>
      <c r="AR60" s="112"/>
      <c r="AS60" s="112"/>
      <c r="AT60" s="112"/>
      <c r="AU60" s="112"/>
      <c r="AV60" s="112"/>
      <c r="AW60" s="112"/>
      <c r="AX60" s="112"/>
      <c r="AY60" s="112"/>
      <c r="AZ60" s="112"/>
      <c r="BA60" s="112"/>
    </row>
    <row r="61" spans="2:95" s="114" customFormat="1" ht="30" customHeight="1" x14ac:dyDescent="0.35">
      <c r="B61" s="175"/>
      <c r="C61" s="175"/>
      <c r="D61" s="272" t="s">
        <v>588</v>
      </c>
      <c r="E61" s="302" t="s">
        <v>580</v>
      </c>
      <c r="F61" s="274" t="s">
        <v>584</v>
      </c>
      <c r="G61" s="274" t="s">
        <v>585</v>
      </c>
      <c r="H61" s="1939"/>
      <c r="I61" s="278"/>
      <c r="J61" s="304" t="s">
        <v>73</v>
      </c>
      <c r="K61" s="277" t="s">
        <v>42</v>
      </c>
      <c r="L61" s="277">
        <v>283</v>
      </c>
      <c r="M61" s="277" t="s">
        <v>521</v>
      </c>
      <c r="N61" s="277" t="s">
        <v>114</v>
      </c>
      <c r="O61" s="279" t="s">
        <v>586</v>
      </c>
      <c r="P61" s="285" t="s">
        <v>587</v>
      </c>
      <c r="Q61" s="278" t="s">
        <v>75</v>
      </c>
      <c r="R61" s="278">
        <v>19</v>
      </c>
      <c r="S61" s="274"/>
      <c r="T61" s="278"/>
      <c r="U61" s="278">
        <v>19</v>
      </c>
      <c r="V61" s="278"/>
      <c r="W61" s="278">
        <v>0</v>
      </c>
      <c r="X61" s="277">
        <v>0</v>
      </c>
      <c r="Y61" s="375">
        <f>R61-X61</f>
        <v>19</v>
      </c>
      <c r="Z61" s="225">
        <v>0</v>
      </c>
      <c r="AA61" s="225">
        <v>0</v>
      </c>
      <c r="AB61" s="225">
        <v>19</v>
      </c>
      <c r="AC61" s="312">
        <v>0</v>
      </c>
      <c r="AD61" s="312">
        <v>0</v>
      </c>
      <c r="AE61" s="311">
        <v>0</v>
      </c>
      <c r="AF61" s="312">
        <v>0</v>
      </c>
      <c r="AG61" s="227">
        <v>0</v>
      </c>
      <c r="AH61" s="228">
        <v>0</v>
      </c>
      <c r="AI61" s="229">
        <v>0</v>
      </c>
      <c r="AJ61" s="344">
        <v>0</v>
      </c>
      <c r="AK61" s="220">
        <f t="shared" si="5"/>
        <v>19</v>
      </c>
      <c r="AL61" s="479"/>
      <c r="AM61" s="471"/>
      <c r="AN61" s="112"/>
      <c r="AO61" s="235"/>
      <c r="AP61" s="112"/>
      <c r="AQ61" s="112"/>
      <c r="AR61" s="112"/>
      <c r="AS61" s="112"/>
      <c r="AT61" s="112"/>
      <c r="AU61" s="112"/>
      <c r="AV61" s="112"/>
      <c r="AW61" s="112"/>
      <c r="AX61" s="112"/>
      <c r="AY61" s="112"/>
      <c r="AZ61" s="112"/>
      <c r="BA61" s="112"/>
    </row>
    <row r="62" spans="2:95" s="114" customFormat="1" ht="30" customHeight="1" x14ac:dyDescent="0.35">
      <c r="B62" s="175"/>
      <c r="C62" s="175"/>
      <c r="D62" s="272" t="s">
        <v>589</v>
      </c>
      <c r="E62" s="302"/>
      <c r="F62" s="274" t="s">
        <v>590</v>
      </c>
      <c r="G62" s="274"/>
      <c r="H62" s="275">
        <v>1.1000000000000001</v>
      </c>
      <c r="I62" s="278"/>
      <c r="J62" s="304" t="s">
        <v>73</v>
      </c>
      <c r="K62" s="277" t="s">
        <v>113</v>
      </c>
      <c r="L62" s="277">
        <v>283</v>
      </c>
      <c r="M62" s="277" t="s">
        <v>521</v>
      </c>
      <c r="N62" s="277" t="s">
        <v>87</v>
      </c>
      <c r="O62" s="279" t="s">
        <v>591</v>
      </c>
      <c r="P62" s="285">
        <v>44734</v>
      </c>
      <c r="Q62" s="278" t="s">
        <v>75</v>
      </c>
      <c r="R62" s="278">
        <v>22</v>
      </c>
      <c r="S62" s="274">
        <v>22</v>
      </c>
      <c r="T62" s="278"/>
      <c r="U62" s="278">
        <v>22</v>
      </c>
      <c r="V62" s="278"/>
      <c r="W62" s="278">
        <v>0</v>
      </c>
      <c r="X62" s="277">
        <v>0</v>
      </c>
      <c r="Y62" s="375">
        <f t="shared" ref="Y62:Y64" si="8">R62-X62</f>
        <v>22</v>
      </c>
      <c r="Z62" s="225">
        <v>0</v>
      </c>
      <c r="AA62" s="225">
        <v>0</v>
      </c>
      <c r="AB62" s="225">
        <v>0</v>
      </c>
      <c r="AC62" s="312">
        <v>22</v>
      </c>
      <c r="AD62" s="312">
        <v>0</v>
      </c>
      <c r="AE62" s="311">
        <v>0</v>
      </c>
      <c r="AF62" s="312">
        <v>0</v>
      </c>
      <c r="AG62" s="227">
        <v>0</v>
      </c>
      <c r="AH62" s="230">
        <v>0</v>
      </c>
      <c r="AI62" s="229">
        <v>0</v>
      </c>
      <c r="AJ62" s="344">
        <v>0</v>
      </c>
      <c r="AK62" s="220">
        <f t="shared" si="5"/>
        <v>22</v>
      </c>
      <c r="AL62" s="479"/>
      <c r="AM62" s="471"/>
      <c r="AN62" s="112"/>
      <c r="AO62" s="235"/>
      <c r="AP62" s="112"/>
      <c r="AQ62" s="112"/>
      <c r="AR62" s="112"/>
      <c r="AS62" s="112"/>
      <c r="AT62" s="112"/>
      <c r="AU62" s="112"/>
      <c r="AV62" s="112"/>
      <c r="AW62" s="112"/>
      <c r="AX62" s="112"/>
      <c r="AY62" s="112"/>
      <c r="AZ62" s="112"/>
      <c r="BA62" s="112"/>
    </row>
    <row r="63" spans="2:95" s="114" customFormat="1" ht="30" customHeight="1" x14ac:dyDescent="0.35">
      <c r="B63" s="175"/>
      <c r="C63" s="175"/>
      <c r="D63" s="376">
        <v>211</v>
      </c>
      <c r="E63" s="114" t="s">
        <v>592</v>
      </c>
      <c r="F63" s="377" t="s">
        <v>593</v>
      </c>
      <c r="G63" s="378" t="s">
        <v>1427</v>
      </c>
      <c r="H63" s="379">
        <v>0.5</v>
      </c>
      <c r="J63" s="304" t="s">
        <v>73</v>
      </c>
      <c r="K63" s="116" t="s">
        <v>42</v>
      </c>
      <c r="L63" s="277">
        <v>283</v>
      </c>
      <c r="M63" s="277" t="s">
        <v>521</v>
      </c>
      <c r="N63" s="116" t="s">
        <v>87</v>
      </c>
      <c r="O63" s="277" t="s">
        <v>1428</v>
      </c>
      <c r="P63" s="289">
        <v>44295</v>
      </c>
      <c r="Q63" s="277" t="s">
        <v>75</v>
      </c>
      <c r="R63" s="380">
        <v>4</v>
      </c>
      <c r="S63" s="274">
        <v>4</v>
      </c>
      <c r="T63" s="278"/>
      <c r="U63" s="278">
        <v>0</v>
      </c>
      <c r="V63" s="278"/>
      <c r="W63" s="278">
        <v>4</v>
      </c>
      <c r="X63" s="277">
        <v>0</v>
      </c>
      <c r="Y63" s="375">
        <f t="shared" si="8"/>
        <v>4</v>
      </c>
      <c r="Z63" s="160">
        <v>0</v>
      </c>
      <c r="AA63" s="160">
        <v>0</v>
      </c>
      <c r="AB63" s="160">
        <v>4</v>
      </c>
      <c r="AC63" s="313">
        <v>0</v>
      </c>
      <c r="AD63" s="313">
        <v>0</v>
      </c>
      <c r="AE63" s="309">
        <v>0</v>
      </c>
      <c r="AF63" s="313">
        <v>0</v>
      </c>
      <c r="AG63" s="161">
        <v>0</v>
      </c>
      <c r="AH63" s="174">
        <v>0</v>
      </c>
      <c r="AI63" s="219">
        <v>0</v>
      </c>
      <c r="AJ63" s="341">
        <v>0</v>
      </c>
      <c r="AK63" s="220">
        <f t="shared" si="5"/>
        <v>4</v>
      </c>
      <c r="AL63" s="465"/>
      <c r="AM63" s="471"/>
      <c r="AN63" s="112"/>
      <c r="AO63" s="235"/>
      <c r="AP63" s="112"/>
      <c r="AQ63" s="112"/>
      <c r="AR63" s="112"/>
      <c r="AS63" s="112"/>
      <c r="AT63" s="112"/>
      <c r="AU63" s="112"/>
      <c r="AV63" s="112"/>
      <c r="AW63" s="112"/>
      <c r="AX63" s="112"/>
      <c r="AY63" s="112"/>
      <c r="AZ63" s="112"/>
      <c r="BA63" s="112"/>
    </row>
    <row r="64" spans="2:95" s="114" customFormat="1" ht="47.25" customHeight="1" x14ac:dyDescent="0.35">
      <c r="C64" s="116"/>
      <c r="D64" s="272" t="s">
        <v>616</v>
      </c>
      <c r="E64" s="302"/>
      <c r="F64" s="274" t="s">
        <v>617</v>
      </c>
      <c r="G64" s="274" t="s">
        <v>618</v>
      </c>
      <c r="H64" s="275"/>
      <c r="I64" s="304" t="s">
        <v>73</v>
      </c>
      <c r="J64" s="304"/>
      <c r="K64" s="277" t="s">
        <v>113</v>
      </c>
      <c r="L64" s="277">
        <v>283</v>
      </c>
      <c r="M64" s="277" t="s">
        <v>521</v>
      </c>
      <c r="N64" s="278" t="s">
        <v>114</v>
      </c>
      <c r="O64" s="279" t="s">
        <v>619</v>
      </c>
      <c r="P64" s="285">
        <v>44740</v>
      </c>
      <c r="Q64" s="278" t="s">
        <v>75</v>
      </c>
      <c r="R64" s="278">
        <v>4</v>
      </c>
      <c r="S64" s="274">
        <v>4</v>
      </c>
      <c r="T64" s="278">
        <v>0</v>
      </c>
      <c r="U64" s="278">
        <v>0</v>
      </c>
      <c r="V64" s="278"/>
      <c r="W64" s="278">
        <v>4</v>
      </c>
      <c r="X64" s="277">
        <v>0</v>
      </c>
      <c r="Y64" s="306">
        <f t="shared" si="8"/>
        <v>4</v>
      </c>
      <c r="Z64" s="160">
        <v>0</v>
      </c>
      <c r="AA64" s="160">
        <v>4</v>
      </c>
      <c r="AB64" s="160">
        <v>0</v>
      </c>
      <c r="AC64" s="313">
        <v>0</v>
      </c>
      <c r="AD64" s="313">
        <v>0</v>
      </c>
      <c r="AE64" s="309">
        <v>0</v>
      </c>
      <c r="AF64" s="313">
        <v>0</v>
      </c>
      <c r="AG64" s="161">
        <v>0</v>
      </c>
      <c r="AH64" s="158">
        <v>0</v>
      </c>
      <c r="AI64" s="219">
        <v>0</v>
      </c>
      <c r="AJ64" s="341">
        <v>0</v>
      </c>
      <c r="AK64" s="220">
        <f t="shared" si="5"/>
        <v>4</v>
      </c>
      <c r="AL64" s="465"/>
      <c r="AM64" s="471"/>
      <c r="AN64" s="112"/>
      <c r="AO64" s="235"/>
      <c r="AP64" s="112"/>
      <c r="AQ64" s="112"/>
      <c r="AR64" s="112"/>
      <c r="AS64" s="112"/>
      <c r="AT64" s="112"/>
      <c r="AU64" s="112"/>
      <c r="AV64" s="112"/>
      <c r="AW64" s="112"/>
      <c r="AX64" s="112"/>
      <c r="AY64" s="112"/>
      <c r="AZ64" s="112"/>
      <c r="BA64" s="112"/>
    </row>
    <row r="65" spans="2:95" s="114" customFormat="1" ht="248" x14ac:dyDescent="0.35">
      <c r="B65" s="164"/>
      <c r="C65" s="116"/>
      <c r="D65" s="271" t="s">
        <v>1197</v>
      </c>
      <c r="E65" s="272" t="s">
        <v>1198</v>
      </c>
      <c r="F65" s="273" t="s">
        <v>1199</v>
      </c>
      <c r="G65" s="274" t="s">
        <v>1200</v>
      </c>
      <c r="H65" s="275">
        <v>34</v>
      </c>
      <c r="I65" s="304" t="s">
        <v>73</v>
      </c>
      <c r="J65" s="276"/>
      <c r="K65" s="276" t="s">
        <v>1201</v>
      </c>
      <c r="L65" s="276" t="s">
        <v>1202</v>
      </c>
      <c r="M65" s="277" t="s">
        <v>86</v>
      </c>
      <c r="N65" s="278" t="s">
        <v>114</v>
      </c>
      <c r="O65" s="279" t="s">
        <v>1497</v>
      </c>
      <c r="P65" s="290">
        <v>39795</v>
      </c>
      <c r="Q65" s="278" t="s">
        <v>75</v>
      </c>
      <c r="R65" s="278">
        <v>550</v>
      </c>
      <c r="S65" s="278">
        <v>550</v>
      </c>
      <c r="T65" s="278">
        <v>0</v>
      </c>
      <c r="U65" s="278">
        <v>0</v>
      </c>
      <c r="V65" s="278"/>
      <c r="W65" s="278">
        <v>550</v>
      </c>
      <c r="X65" s="277">
        <v>0</v>
      </c>
      <c r="Y65" s="306">
        <f>R65-X65</f>
        <v>550</v>
      </c>
      <c r="Z65" s="160">
        <v>0</v>
      </c>
      <c r="AA65" s="160">
        <v>0</v>
      </c>
      <c r="AB65" s="160">
        <v>48</v>
      </c>
      <c r="AC65" s="313">
        <v>48</v>
      </c>
      <c r="AD65" s="313">
        <v>48</v>
      </c>
      <c r="AE65" s="309">
        <v>48</v>
      </c>
      <c r="AF65" s="313">
        <v>48</v>
      </c>
      <c r="AG65" s="161">
        <v>48</v>
      </c>
      <c r="AH65" s="158">
        <v>48</v>
      </c>
      <c r="AI65" s="219">
        <v>48</v>
      </c>
      <c r="AJ65" s="341">
        <v>166</v>
      </c>
      <c r="AK65" s="220">
        <f t="shared" si="5"/>
        <v>550</v>
      </c>
      <c r="AL65" s="465"/>
      <c r="AM65" s="471"/>
      <c r="AN65" s="112"/>
      <c r="AO65" s="480"/>
      <c r="AP65" s="112"/>
      <c r="AQ65" s="112"/>
      <c r="AR65" s="112"/>
      <c r="AS65" s="112"/>
      <c r="AT65" s="112"/>
      <c r="AU65" s="112"/>
      <c r="AV65" s="112"/>
      <c r="AW65" s="112"/>
      <c r="AX65" s="112"/>
      <c r="AY65" s="112"/>
      <c r="AZ65" s="112"/>
      <c r="BA65" s="112"/>
    </row>
    <row r="66" spans="2:95" s="114" customFormat="1" ht="155" x14ac:dyDescent="0.35">
      <c r="B66" s="176"/>
      <c r="C66" s="176"/>
      <c r="D66" s="382" t="s">
        <v>620</v>
      </c>
      <c r="E66" s="383" t="s">
        <v>621</v>
      </c>
      <c r="F66" s="384" t="s">
        <v>622</v>
      </c>
      <c r="G66" s="385" t="s">
        <v>623</v>
      </c>
      <c r="H66" s="2025">
        <v>64.67</v>
      </c>
      <c r="I66" s="386" t="s">
        <v>73</v>
      </c>
      <c r="J66" s="387"/>
      <c r="K66" s="388" t="s">
        <v>1498</v>
      </c>
      <c r="L66" s="388">
        <v>292</v>
      </c>
      <c r="M66" s="388" t="s">
        <v>624</v>
      </c>
      <c r="N66" s="387" t="s">
        <v>625</v>
      </c>
      <c r="O66" s="388" t="s">
        <v>626</v>
      </c>
      <c r="P66" s="291" t="s">
        <v>627</v>
      </c>
      <c r="Q66" s="387" t="s">
        <v>75</v>
      </c>
      <c r="R66" s="389">
        <v>765</v>
      </c>
      <c r="S66" s="385" t="s">
        <v>1212</v>
      </c>
      <c r="T66" s="387" t="s">
        <v>1212</v>
      </c>
      <c r="U66" s="387">
        <v>0</v>
      </c>
      <c r="V66" s="387"/>
      <c r="W66" s="389">
        <v>765</v>
      </c>
      <c r="X66" s="240">
        <v>0</v>
      </c>
      <c r="Y66" s="390">
        <f t="shared" ref="Y66:Y74" si="9">R66-X66</f>
        <v>765</v>
      </c>
      <c r="Z66" s="252">
        <v>0</v>
      </c>
      <c r="AA66" s="252">
        <v>0</v>
      </c>
      <c r="AB66" s="252">
        <v>0</v>
      </c>
      <c r="AC66" s="320">
        <v>0</v>
      </c>
      <c r="AD66" s="320">
        <v>0</v>
      </c>
      <c r="AE66" s="321">
        <f t="shared" ref="AE66" si="10">SUM(Z66:AD66)</f>
        <v>0</v>
      </c>
      <c r="AF66" s="322">
        <v>0</v>
      </c>
      <c r="AG66" s="253">
        <v>100</v>
      </c>
      <c r="AH66" s="253">
        <v>100</v>
      </c>
      <c r="AI66" s="254">
        <v>100</v>
      </c>
      <c r="AJ66" s="348">
        <v>465</v>
      </c>
      <c r="AK66" s="468">
        <f t="shared" si="5"/>
        <v>765</v>
      </c>
      <c r="AL66" s="478"/>
      <c r="AM66" s="471"/>
      <c r="AN66" s="112"/>
      <c r="AO66" s="235"/>
      <c r="AP66" s="112"/>
      <c r="AQ66" s="112"/>
      <c r="AR66" s="112"/>
      <c r="AS66" s="112"/>
      <c r="AT66" s="112"/>
      <c r="AU66" s="112"/>
      <c r="AV66" s="112"/>
      <c r="AW66" s="112"/>
      <c r="AX66" s="112"/>
      <c r="AY66" s="112"/>
      <c r="AZ66" s="112"/>
      <c r="BA66" s="112"/>
    </row>
    <row r="67" spans="2:95" s="114" customFormat="1" ht="155" x14ac:dyDescent="0.35">
      <c r="B67" s="176"/>
      <c r="C67" s="176"/>
      <c r="D67" s="382" t="s">
        <v>628</v>
      </c>
      <c r="E67" s="383" t="s">
        <v>621</v>
      </c>
      <c r="F67" s="384" t="s">
        <v>622</v>
      </c>
      <c r="G67" s="385" t="s">
        <v>623</v>
      </c>
      <c r="H67" s="2025"/>
      <c r="I67" s="386" t="s">
        <v>73</v>
      </c>
      <c r="J67" s="387"/>
      <c r="K67" s="388" t="s">
        <v>1498</v>
      </c>
      <c r="L67" s="388">
        <v>292</v>
      </c>
      <c r="M67" s="388" t="s">
        <v>624</v>
      </c>
      <c r="N67" s="387" t="s">
        <v>625</v>
      </c>
      <c r="O67" s="388" t="s">
        <v>626</v>
      </c>
      <c r="P67" s="291" t="s">
        <v>627</v>
      </c>
      <c r="Q67" s="387" t="s">
        <v>75</v>
      </c>
      <c r="R67" s="389">
        <v>135</v>
      </c>
      <c r="S67" s="385"/>
      <c r="T67" s="387"/>
      <c r="U67" s="387">
        <v>135</v>
      </c>
      <c r="V67" s="387"/>
      <c r="W67" s="389">
        <v>0</v>
      </c>
      <c r="X67" s="240">
        <v>0</v>
      </c>
      <c r="Y67" s="390">
        <f t="shared" si="9"/>
        <v>135</v>
      </c>
      <c r="Z67" s="246">
        <v>0</v>
      </c>
      <c r="AA67" s="246">
        <v>0</v>
      </c>
      <c r="AB67" s="246">
        <v>0</v>
      </c>
      <c r="AC67" s="323">
        <v>0</v>
      </c>
      <c r="AD67" s="323">
        <v>0</v>
      </c>
      <c r="AE67" s="324">
        <v>0</v>
      </c>
      <c r="AF67" s="325">
        <v>0</v>
      </c>
      <c r="AG67" s="247">
        <v>0</v>
      </c>
      <c r="AH67" s="247">
        <v>0</v>
      </c>
      <c r="AI67" s="248">
        <v>0</v>
      </c>
      <c r="AJ67" s="349">
        <v>135</v>
      </c>
      <c r="AK67" s="468">
        <f>SUM(Z67:AJ67)</f>
        <v>135</v>
      </c>
      <c r="AL67" s="481"/>
      <c r="AM67" s="481"/>
      <c r="AN67" s="112"/>
      <c r="AO67" s="235"/>
      <c r="AP67" s="112"/>
      <c r="AQ67" s="112"/>
      <c r="AR67" s="112"/>
      <c r="AS67" s="112"/>
      <c r="AT67" s="112"/>
      <c r="AU67" s="112"/>
      <c r="AV67" s="112"/>
      <c r="AW67" s="112"/>
      <c r="AX67" s="112"/>
      <c r="AY67" s="112"/>
      <c r="AZ67" s="112"/>
      <c r="BA67" s="112"/>
      <c r="CQ67" s="170">
        <f t="array" ref="CQ67">AM67:CQ67</f>
        <v>0</v>
      </c>
    </row>
    <row r="68" spans="2:95" s="114" customFormat="1" ht="126" customHeight="1" x14ac:dyDescent="0.35">
      <c r="B68" s="176"/>
      <c r="C68" s="176"/>
      <c r="D68" s="391" t="s">
        <v>629</v>
      </c>
      <c r="E68" s="392" t="s">
        <v>621</v>
      </c>
      <c r="F68" s="393" t="s">
        <v>630</v>
      </c>
      <c r="G68" s="394" t="s">
        <v>631</v>
      </c>
      <c r="H68" s="395">
        <v>1.8</v>
      </c>
      <c r="I68" s="396" t="s">
        <v>73</v>
      </c>
      <c r="J68" s="397"/>
      <c r="K68" s="398" t="s">
        <v>86</v>
      </c>
      <c r="L68" s="398">
        <v>292</v>
      </c>
      <c r="M68" s="398" t="s">
        <v>624</v>
      </c>
      <c r="N68" s="397" t="s">
        <v>632</v>
      </c>
      <c r="O68" s="399" t="s">
        <v>633</v>
      </c>
      <c r="P68" s="292" t="s">
        <v>634</v>
      </c>
      <c r="Q68" s="397" t="s">
        <v>75</v>
      </c>
      <c r="R68" s="400">
        <v>47</v>
      </c>
      <c r="S68" s="394">
        <v>47</v>
      </c>
      <c r="T68" s="397">
        <v>0</v>
      </c>
      <c r="U68" s="397">
        <v>0</v>
      </c>
      <c r="V68" s="397"/>
      <c r="W68" s="400">
        <v>47</v>
      </c>
      <c r="X68" s="398">
        <v>0</v>
      </c>
      <c r="Y68" s="401">
        <f t="shared" si="9"/>
        <v>47</v>
      </c>
      <c r="Z68" s="249">
        <v>0</v>
      </c>
      <c r="AA68" s="249">
        <v>0</v>
      </c>
      <c r="AB68" s="249">
        <v>20</v>
      </c>
      <c r="AC68" s="326">
        <v>27</v>
      </c>
      <c r="AD68" s="326">
        <v>0</v>
      </c>
      <c r="AE68" s="327">
        <v>0</v>
      </c>
      <c r="AF68" s="328">
        <v>0</v>
      </c>
      <c r="AG68" s="250">
        <v>0</v>
      </c>
      <c r="AH68" s="250">
        <v>0</v>
      </c>
      <c r="AI68" s="251">
        <v>0</v>
      </c>
      <c r="AJ68" s="350">
        <v>0</v>
      </c>
      <c r="AK68" s="220">
        <f t="shared" ref="AK68:AK102" si="11">SUM(Z68:AJ68)</f>
        <v>47</v>
      </c>
      <c r="AL68" s="479"/>
      <c r="AM68" s="471"/>
      <c r="AN68" s="112"/>
      <c r="AO68" s="235"/>
      <c r="AP68" s="112"/>
      <c r="AQ68" s="112"/>
      <c r="AR68" s="112"/>
      <c r="AS68" s="112"/>
      <c r="AT68" s="112"/>
      <c r="AU68" s="112"/>
      <c r="AV68" s="112"/>
      <c r="AW68" s="112"/>
      <c r="AX68" s="112"/>
      <c r="AY68" s="112"/>
      <c r="AZ68" s="112"/>
      <c r="BA68" s="112"/>
    </row>
    <row r="69" spans="2:95" s="114" customFormat="1" ht="94.5" customHeight="1" x14ac:dyDescent="0.35">
      <c r="D69" s="272" t="s">
        <v>635</v>
      </c>
      <c r="E69" s="302" t="s">
        <v>621</v>
      </c>
      <c r="F69" s="303" t="s">
        <v>636</v>
      </c>
      <c r="G69" s="274" t="s">
        <v>631</v>
      </c>
      <c r="H69" s="275">
        <v>0.62</v>
      </c>
      <c r="I69" s="304" t="s">
        <v>73</v>
      </c>
      <c r="J69" s="278"/>
      <c r="K69" s="277" t="s">
        <v>86</v>
      </c>
      <c r="L69" s="277">
        <v>292</v>
      </c>
      <c r="M69" s="277" t="s">
        <v>624</v>
      </c>
      <c r="N69" s="278" t="s">
        <v>625</v>
      </c>
      <c r="O69" s="279" t="s">
        <v>637</v>
      </c>
      <c r="P69" s="290" t="s">
        <v>627</v>
      </c>
      <c r="Q69" s="278" t="s">
        <v>75</v>
      </c>
      <c r="R69" s="305">
        <v>19</v>
      </c>
      <c r="S69" s="274"/>
      <c r="T69" s="278"/>
      <c r="U69" s="278">
        <v>0</v>
      </c>
      <c r="V69" s="278"/>
      <c r="W69" s="305">
        <v>19</v>
      </c>
      <c r="X69" s="277">
        <v>0</v>
      </c>
      <c r="Y69" s="306">
        <f t="shared" si="9"/>
        <v>19</v>
      </c>
      <c r="Z69" s="160">
        <v>0</v>
      </c>
      <c r="AA69" s="160">
        <v>0</v>
      </c>
      <c r="AB69" s="160">
        <v>0</v>
      </c>
      <c r="AC69" s="313">
        <v>0</v>
      </c>
      <c r="AD69" s="313">
        <v>0</v>
      </c>
      <c r="AE69" s="309">
        <f t="shared" ref="AE69" si="12">SUM(Z69:AD69)</f>
        <v>0</v>
      </c>
      <c r="AF69" s="308">
        <v>19</v>
      </c>
      <c r="AG69" s="158">
        <v>0</v>
      </c>
      <c r="AH69" s="158">
        <v>0</v>
      </c>
      <c r="AI69" s="219">
        <v>0</v>
      </c>
      <c r="AJ69" s="341">
        <v>0</v>
      </c>
      <c r="AK69" s="220">
        <f t="shared" si="11"/>
        <v>19</v>
      </c>
      <c r="AL69" s="479"/>
      <c r="AM69" s="471"/>
      <c r="AN69" s="112"/>
      <c r="AO69" s="235"/>
      <c r="AP69" s="112"/>
      <c r="AQ69" s="112"/>
      <c r="AR69" s="112"/>
      <c r="AS69" s="112"/>
      <c r="AT69" s="112"/>
      <c r="AU69" s="112"/>
      <c r="AV69" s="112"/>
      <c r="AW69" s="112"/>
      <c r="AX69" s="112"/>
      <c r="AY69" s="112"/>
      <c r="AZ69" s="112"/>
      <c r="BA69" s="112"/>
    </row>
    <row r="70" spans="2:95" s="114" customFormat="1" ht="94.5" customHeight="1" x14ac:dyDescent="0.35">
      <c r="D70" s="272" t="s">
        <v>638</v>
      </c>
      <c r="E70" s="302" t="s">
        <v>621</v>
      </c>
      <c r="F70" s="303" t="s">
        <v>639</v>
      </c>
      <c r="G70" s="274" t="s">
        <v>631</v>
      </c>
      <c r="H70" s="275">
        <v>3.74</v>
      </c>
      <c r="I70" s="304" t="s">
        <v>73</v>
      </c>
      <c r="J70" s="278"/>
      <c r="K70" s="277" t="s">
        <v>86</v>
      </c>
      <c r="L70" s="277">
        <v>292</v>
      </c>
      <c r="M70" s="277" t="s">
        <v>624</v>
      </c>
      <c r="N70" s="278" t="s">
        <v>625</v>
      </c>
      <c r="O70" s="279" t="s">
        <v>637</v>
      </c>
      <c r="P70" s="290" t="s">
        <v>627</v>
      </c>
      <c r="Q70" s="278" t="s">
        <v>75</v>
      </c>
      <c r="R70" s="305">
        <v>114</v>
      </c>
      <c r="S70" s="274"/>
      <c r="T70" s="278"/>
      <c r="U70" s="278">
        <v>0</v>
      </c>
      <c r="V70" s="278"/>
      <c r="W70" s="305">
        <v>114</v>
      </c>
      <c r="X70" s="277">
        <v>0</v>
      </c>
      <c r="Y70" s="306">
        <f t="shared" si="9"/>
        <v>114</v>
      </c>
      <c r="Z70" s="160">
        <v>0</v>
      </c>
      <c r="AA70" s="160">
        <v>0</v>
      </c>
      <c r="AB70" s="160">
        <v>0</v>
      </c>
      <c r="AC70" s="313">
        <v>36</v>
      </c>
      <c r="AD70" s="313">
        <v>36</v>
      </c>
      <c r="AE70" s="309">
        <v>36</v>
      </c>
      <c r="AF70" s="308">
        <v>6</v>
      </c>
      <c r="AG70" s="158">
        <v>0</v>
      </c>
      <c r="AH70" s="158">
        <v>0</v>
      </c>
      <c r="AI70" s="219">
        <v>0</v>
      </c>
      <c r="AJ70" s="341">
        <v>0</v>
      </c>
      <c r="AK70" s="220">
        <f t="shared" si="11"/>
        <v>114</v>
      </c>
      <c r="AL70" s="479"/>
      <c r="AM70" s="471"/>
      <c r="AN70" s="112"/>
      <c r="AO70" s="235"/>
      <c r="AP70" s="112"/>
      <c r="AQ70" s="112"/>
      <c r="AR70" s="112"/>
      <c r="AS70" s="112"/>
      <c r="AT70" s="112"/>
      <c r="AU70" s="112"/>
      <c r="AV70" s="112"/>
      <c r="AW70" s="112"/>
      <c r="AX70" s="112"/>
      <c r="AY70" s="112"/>
      <c r="AZ70" s="112"/>
      <c r="BA70" s="112"/>
    </row>
    <row r="71" spans="2:95" s="114" customFormat="1" ht="94.5" customHeight="1" x14ac:dyDescent="0.35">
      <c r="D71" s="272" t="s">
        <v>640</v>
      </c>
      <c r="E71" s="302" t="s">
        <v>621</v>
      </c>
      <c r="F71" s="303" t="s">
        <v>641</v>
      </c>
      <c r="G71" s="274" t="s">
        <v>631</v>
      </c>
      <c r="H71" s="1938">
        <v>7.09</v>
      </c>
      <c r="I71" s="304" t="s">
        <v>73</v>
      </c>
      <c r="J71" s="278"/>
      <c r="K71" s="277" t="s">
        <v>86</v>
      </c>
      <c r="L71" s="277">
        <v>293</v>
      </c>
      <c r="M71" s="277" t="s">
        <v>642</v>
      </c>
      <c r="N71" s="278" t="s">
        <v>625</v>
      </c>
      <c r="O71" s="279" t="s">
        <v>637</v>
      </c>
      <c r="P71" s="290" t="s">
        <v>627</v>
      </c>
      <c r="Q71" s="278" t="s">
        <v>75</v>
      </c>
      <c r="R71" s="305">
        <v>165</v>
      </c>
      <c r="S71" s="274"/>
      <c r="T71" s="278"/>
      <c r="U71" s="278">
        <v>0</v>
      </c>
      <c r="V71" s="278"/>
      <c r="W71" s="305">
        <v>165</v>
      </c>
      <c r="X71" s="277">
        <v>0</v>
      </c>
      <c r="Y71" s="306">
        <f t="shared" si="9"/>
        <v>165</v>
      </c>
      <c r="Z71" s="160">
        <v>0</v>
      </c>
      <c r="AA71" s="160">
        <v>0</v>
      </c>
      <c r="AB71" s="160">
        <v>0</v>
      </c>
      <c r="AC71" s="313">
        <v>0</v>
      </c>
      <c r="AD71" s="313">
        <v>0</v>
      </c>
      <c r="AE71" s="309">
        <f t="shared" ref="AE71:AE83" si="13">SUM(Z71:AD71)</f>
        <v>0</v>
      </c>
      <c r="AF71" s="308">
        <v>36</v>
      </c>
      <c r="AG71" s="158">
        <v>36</v>
      </c>
      <c r="AH71" s="158">
        <v>36</v>
      </c>
      <c r="AI71" s="219">
        <v>36</v>
      </c>
      <c r="AJ71" s="341">
        <v>21</v>
      </c>
      <c r="AK71" s="220">
        <f t="shared" si="11"/>
        <v>165</v>
      </c>
      <c r="AL71" s="479"/>
      <c r="AM71" s="471"/>
      <c r="AN71" s="112"/>
      <c r="AO71" s="235"/>
      <c r="AP71" s="112"/>
      <c r="AQ71" s="112"/>
      <c r="AR71" s="112"/>
      <c r="AS71" s="112"/>
      <c r="AT71" s="112"/>
      <c r="AU71" s="112"/>
      <c r="AV71" s="112"/>
      <c r="AW71" s="112"/>
      <c r="AX71" s="112"/>
      <c r="AY71" s="112"/>
      <c r="AZ71" s="112"/>
      <c r="BA71" s="112"/>
    </row>
    <row r="72" spans="2:95" s="114" customFormat="1" ht="94.5" customHeight="1" x14ac:dyDescent="0.35">
      <c r="D72" s="272" t="s">
        <v>643</v>
      </c>
      <c r="E72" s="302" t="s">
        <v>621</v>
      </c>
      <c r="F72" s="303" t="s">
        <v>641</v>
      </c>
      <c r="G72" s="274" t="s">
        <v>631</v>
      </c>
      <c r="H72" s="1939"/>
      <c r="I72" s="304" t="s">
        <v>73</v>
      </c>
      <c r="J72" s="278"/>
      <c r="K72" s="277" t="s">
        <v>86</v>
      </c>
      <c r="L72" s="277">
        <v>293</v>
      </c>
      <c r="M72" s="277" t="s">
        <v>642</v>
      </c>
      <c r="N72" s="278" t="s">
        <v>625</v>
      </c>
      <c r="O72" s="279" t="s">
        <v>637</v>
      </c>
      <c r="P72" s="290" t="s">
        <v>627</v>
      </c>
      <c r="Q72" s="278" t="s">
        <v>75</v>
      </c>
      <c r="R72" s="305">
        <v>75</v>
      </c>
      <c r="S72" s="274"/>
      <c r="T72" s="278"/>
      <c r="U72" s="278">
        <v>0</v>
      </c>
      <c r="V72" s="278"/>
      <c r="W72" s="305">
        <v>75</v>
      </c>
      <c r="X72" s="277">
        <v>0</v>
      </c>
      <c r="Y72" s="306">
        <f t="shared" si="9"/>
        <v>75</v>
      </c>
      <c r="Z72" s="160">
        <v>0</v>
      </c>
      <c r="AA72" s="160">
        <v>0</v>
      </c>
      <c r="AB72" s="160">
        <v>0</v>
      </c>
      <c r="AC72" s="313">
        <v>0</v>
      </c>
      <c r="AD72" s="313">
        <v>36</v>
      </c>
      <c r="AE72" s="309">
        <f t="shared" si="13"/>
        <v>36</v>
      </c>
      <c r="AF72" s="308">
        <v>3</v>
      </c>
      <c r="AG72" s="158">
        <v>0</v>
      </c>
      <c r="AH72" s="158">
        <v>0</v>
      </c>
      <c r="AI72" s="219">
        <v>0</v>
      </c>
      <c r="AJ72" s="341">
        <v>0</v>
      </c>
      <c r="AK72" s="220">
        <f t="shared" si="11"/>
        <v>75</v>
      </c>
      <c r="AL72" s="479"/>
      <c r="AM72" s="471"/>
      <c r="AN72" s="112"/>
      <c r="AO72" s="235"/>
      <c r="AP72" s="112"/>
      <c r="AQ72" s="112"/>
      <c r="AR72" s="112"/>
      <c r="AS72" s="112"/>
      <c r="AT72" s="112"/>
      <c r="AU72" s="112"/>
      <c r="AV72" s="112"/>
      <c r="AW72" s="112"/>
      <c r="AX72" s="112"/>
      <c r="AY72" s="112"/>
      <c r="AZ72" s="112"/>
      <c r="BA72" s="112"/>
    </row>
    <row r="73" spans="2:95" s="114" customFormat="1" ht="126" customHeight="1" x14ac:dyDescent="0.35">
      <c r="D73" s="272" t="s">
        <v>644</v>
      </c>
      <c r="E73" s="302" t="s">
        <v>621</v>
      </c>
      <c r="F73" s="303" t="s">
        <v>645</v>
      </c>
      <c r="G73" s="274" t="s">
        <v>318</v>
      </c>
      <c r="H73" s="441">
        <v>5.19</v>
      </c>
      <c r="I73" s="304" t="s">
        <v>73</v>
      </c>
      <c r="J73" s="278"/>
      <c r="K73" s="277" t="s">
        <v>86</v>
      </c>
      <c r="L73" s="277">
        <v>293</v>
      </c>
      <c r="M73" s="277" t="s">
        <v>642</v>
      </c>
      <c r="N73" s="278" t="s">
        <v>625</v>
      </c>
      <c r="O73" s="279" t="s">
        <v>646</v>
      </c>
      <c r="P73" s="290" t="s">
        <v>647</v>
      </c>
      <c r="Q73" s="278" t="s">
        <v>75</v>
      </c>
      <c r="R73" s="305">
        <v>199</v>
      </c>
      <c r="S73" s="274"/>
      <c r="T73" s="278"/>
      <c r="U73" s="278">
        <v>0</v>
      </c>
      <c r="V73" s="278"/>
      <c r="W73" s="305">
        <v>199</v>
      </c>
      <c r="X73" s="277">
        <v>0</v>
      </c>
      <c r="Y73" s="306">
        <f t="shared" si="9"/>
        <v>199</v>
      </c>
      <c r="Z73" s="160">
        <v>0</v>
      </c>
      <c r="AA73" s="160">
        <v>0</v>
      </c>
      <c r="AB73" s="160">
        <v>0</v>
      </c>
      <c r="AC73" s="313">
        <v>0</v>
      </c>
      <c r="AD73" s="313">
        <v>0</v>
      </c>
      <c r="AE73" s="309">
        <f t="shared" si="13"/>
        <v>0</v>
      </c>
      <c r="AF73" s="308">
        <v>36</v>
      </c>
      <c r="AG73" s="158">
        <v>36</v>
      </c>
      <c r="AH73" s="158">
        <v>36</v>
      </c>
      <c r="AI73" s="219">
        <v>36</v>
      </c>
      <c r="AJ73" s="342">
        <v>55</v>
      </c>
      <c r="AK73" s="220">
        <f t="shared" si="11"/>
        <v>199</v>
      </c>
      <c r="AL73" s="479"/>
      <c r="AM73" s="471"/>
      <c r="AN73" s="112"/>
      <c r="AO73" s="235"/>
      <c r="AP73" s="112"/>
      <c r="AQ73" s="112"/>
      <c r="AR73" s="112"/>
      <c r="AS73" s="112"/>
      <c r="AT73" s="112"/>
      <c r="AU73" s="112"/>
      <c r="AV73" s="112"/>
      <c r="AW73" s="112"/>
      <c r="AX73" s="112"/>
      <c r="AY73" s="112"/>
      <c r="AZ73" s="112"/>
      <c r="BA73" s="112"/>
    </row>
    <row r="74" spans="2:95" s="114" customFormat="1" ht="94.5" customHeight="1" x14ac:dyDescent="0.35">
      <c r="D74" s="272" t="s">
        <v>648</v>
      </c>
      <c r="E74" s="302" t="s">
        <v>621</v>
      </c>
      <c r="F74" s="303" t="s">
        <v>649</v>
      </c>
      <c r="G74" s="274" t="s">
        <v>631</v>
      </c>
      <c r="H74" s="275">
        <v>0.49</v>
      </c>
      <c r="I74" s="304" t="s">
        <v>73</v>
      </c>
      <c r="J74" s="278"/>
      <c r="K74" s="277" t="s">
        <v>86</v>
      </c>
      <c r="L74" s="277">
        <v>293</v>
      </c>
      <c r="M74" s="277" t="s">
        <v>642</v>
      </c>
      <c r="N74" s="278" t="s">
        <v>625</v>
      </c>
      <c r="O74" s="279" t="s">
        <v>637</v>
      </c>
      <c r="P74" s="290" t="s">
        <v>627</v>
      </c>
      <c r="Q74" s="278" t="s">
        <v>75</v>
      </c>
      <c r="R74" s="305">
        <v>15</v>
      </c>
      <c r="S74" s="274"/>
      <c r="T74" s="278"/>
      <c r="U74" s="278">
        <v>0</v>
      </c>
      <c r="V74" s="278"/>
      <c r="W74" s="305">
        <v>15</v>
      </c>
      <c r="X74" s="277">
        <v>0</v>
      </c>
      <c r="Y74" s="306">
        <f t="shared" si="9"/>
        <v>15</v>
      </c>
      <c r="Z74" s="160">
        <v>0</v>
      </c>
      <c r="AA74" s="160">
        <v>0</v>
      </c>
      <c r="AB74" s="160">
        <v>0</v>
      </c>
      <c r="AC74" s="313">
        <v>15</v>
      </c>
      <c r="AD74" s="313">
        <v>0</v>
      </c>
      <c r="AE74" s="309">
        <v>0</v>
      </c>
      <c r="AF74" s="308">
        <v>0</v>
      </c>
      <c r="AG74" s="158">
        <v>0</v>
      </c>
      <c r="AH74" s="158">
        <v>0</v>
      </c>
      <c r="AI74" s="219">
        <v>0</v>
      </c>
      <c r="AJ74" s="341">
        <v>0</v>
      </c>
      <c r="AK74" s="220">
        <f t="shared" si="11"/>
        <v>15</v>
      </c>
      <c r="AL74" s="479"/>
      <c r="AM74" s="471"/>
      <c r="AN74" s="112"/>
      <c r="AO74" s="235"/>
      <c r="AP74" s="112"/>
      <c r="AQ74" s="112"/>
      <c r="AR74" s="112"/>
      <c r="AS74" s="112"/>
      <c r="AT74" s="112"/>
      <c r="AU74" s="112"/>
      <c r="AV74" s="112"/>
      <c r="AW74" s="112"/>
      <c r="AX74" s="112"/>
      <c r="AY74" s="112"/>
      <c r="AZ74" s="112"/>
      <c r="BA74" s="112"/>
    </row>
    <row r="75" spans="2:95" s="114" customFormat="1" ht="94.5" customHeight="1" x14ac:dyDescent="0.35">
      <c r="D75" s="272" t="s">
        <v>650</v>
      </c>
      <c r="E75" s="302" t="s">
        <v>621</v>
      </c>
      <c r="F75" s="303" t="s">
        <v>651</v>
      </c>
      <c r="G75" s="274" t="s">
        <v>631</v>
      </c>
      <c r="H75" s="275">
        <v>4.21</v>
      </c>
      <c r="I75" s="304" t="s">
        <v>73</v>
      </c>
      <c r="J75" s="278"/>
      <c r="K75" s="277" t="s">
        <v>86</v>
      </c>
      <c r="L75" s="277">
        <v>293</v>
      </c>
      <c r="M75" s="277" t="s">
        <v>642</v>
      </c>
      <c r="N75" s="278" t="s">
        <v>625</v>
      </c>
      <c r="O75" s="279" t="s">
        <v>637</v>
      </c>
      <c r="P75" s="290" t="s">
        <v>627</v>
      </c>
      <c r="Q75" s="278" t="s">
        <v>75</v>
      </c>
      <c r="R75" s="305">
        <v>129</v>
      </c>
      <c r="S75" s="274"/>
      <c r="T75" s="278"/>
      <c r="U75" s="278">
        <v>0</v>
      </c>
      <c r="V75" s="278"/>
      <c r="W75" s="305">
        <v>129</v>
      </c>
      <c r="X75" s="277">
        <v>0</v>
      </c>
      <c r="Y75" s="306">
        <f>R75-X75</f>
        <v>129</v>
      </c>
      <c r="Z75" s="160">
        <v>0</v>
      </c>
      <c r="AA75" s="160">
        <v>0</v>
      </c>
      <c r="AB75" s="160">
        <v>0</v>
      </c>
      <c r="AC75" s="313">
        <v>0</v>
      </c>
      <c r="AD75" s="313">
        <v>36</v>
      </c>
      <c r="AE75" s="309">
        <v>36</v>
      </c>
      <c r="AF75" s="308">
        <v>36</v>
      </c>
      <c r="AG75" s="158">
        <v>21</v>
      </c>
      <c r="AH75" s="158">
        <v>0</v>
      </c>
      <c r="AI75" s="219">
        <v>0</v>
      </c>
      <c r="AJ75" s="341">
        <v>0</v>
      </c>
      <c r="AK75" s="220">
        <f t="shared" si="11"/>
        <v>129</v>
      </c>
      <c r="AL75" s="479"/>
      <c r="AM75" s="471"/>
      <c r="AN75" s="112"/>
      <c r="AO75" s="235"/>
      <c r="AP75" s="112"/>
      <c r="AQ75" s="112"/>
      <c r="AR75" s="112"/>
      <c r="AS75" s="112"/>
      <c r="AT75" s="112"/>
      <c r="AU75" s="112"/>
      <c r="AV75" s="112"/>
      <c r="AW75" s="112"/>
      <c r="AX75" s="112"/>
      <c r="AY75" s="112"/>
      <c r="AZ75" s="112"/>
      <c r="BA75" s="112"/>
    </row>
    <row r="76" spans="2:95" s="114" customFormat="1" ht="94.5" customHeight="1" x14ac:dyDescent="0.35">
      <c r="D76" s="272" t="s">
        <v>652</v>
      </c>
      <c r="E76" s="302" t="s">
        <v>621</v>
      </c>
      <c r="F76" s="303" t="s">
        <v>653</v>
      </c>
      <c r="G76" s="274" t="s">
        <v>631</v>
      </c>
      <c r="H76" s="275">
        <v>3.19</v>
      </c>
      <c r="I76" s="304" t="s">
        <v>73</v>
      </c>
      <c r="J76" s="278"/>
      <c r="K76" s="277" t="s">
        <v>86</v>
      </c>
      <c r="L76" s="277">
        <v>293</v>
      </c>
      <c r="M76" s="277" t="s">
        <v>642</v>
      </c>
      <c r="N76" s="278" t="s">
        <v>625</v>
      </c>
      <c r="O76" s="279" t="s">
        <v>637</v>
      </c>
      <c r="P76" s="290" t="s">
        <v>627</v>
      </c>
      <c r="Q76" s="278" t="s">
        <v>75</v>
      </c>
      <c r="R76" s="305">
        <v>97</v>
      </c>
      <c r="S76" s="274"/>
      <c r="T76" s="278"/>
      <c r="U76" s="278">
        <v>0</v>
      </c>
      <c r="V76" s="278"/>
      <c r="W76" s="305">
        <v>97</v>
      </c>
      <c r="X76" s="277">
        <v>0</v>
      </c>
      <c r="Y76" s="306">
        <f t="shared" ref="Y76:Y83" si="14">R76-X76</f>
        <v>97</v>
      </c>
      <c r="Z76" s="160">
        <v>0</v>
      </c>
      <c r="AA76" s="160">
        <v>0</v>
      </c>
      <c r="AB76" s="160">
        <v>0</v>
      </c>
      <c r="AC76" s="313">
        <v>0</v>
      </c>
      <c r="AD76" s="313">
        <v>36</v>
      </c>
      <c r="AE76" s="309">
        <v>36</v>
      </c>
      <c r="AF76" s="308">
        <v>25</v>
      </c>
      <c r="AG76" s="158">
        <v>0</v>
      </c>
      <c r="AH76" s="158">
        <v>0</v>
      </c>
      <c r="AI76" s="219">
        <v>0</v>
      </c>
      <c r="AJ76" s="341">
        <v>0</v>
      </c>
      <c r="AK76" s="220">
        <f t="shared" si="11"/>
        <v>97</v>
      </c>
      <c r="AL76" s="479"/>
      <c r="AM76" s="471"/>
      <c r="AN76" s="112"/>
      <c r="AO76" s="235"/>
      <c r="AP76" s="112"/>
      <c r="AQ76" s="112"/>
      <c r="AR76" s="112"/>
      <c r="AS76" s="112"/>
      <c r="AT76" s="112"/>
      <c r="AU76" s="112"/>
      <c r="AV76" s="112"/>
      <c r="AW76" s="112"/>
      <c r="AX76" s="112"/>
      <c r="AY76" s="112"/>
      <c r="AZ76" s="112"/>
      <c r="BA76" s="112"/>
    </row>
    <row r="77" spans="2:95" s="114" customFormat="1" ht="124" x14ac:dyDescent="0.35">
      <c r="D77" s="272" t="s">
        <v>654</v>
      </c>
      <c r="E77" s="302" t="s">
        <v>621</v>
      </c>
      <c r="F77" s="303" t="s">
        <v>655</v>
      </c>
      <c r="G77" s="274" t="s">
        <v>631</v>
      </c>
      <c r="H77" s="275">
        <v>1.87</v>
      </c>
      <c r="I77" s="304" t="s">
        <v>73</v>
      </c>
      <c r="J77" s="278"/>
      <c r="K77" s="277" t="s">
        <v>86</v>
      </c>
      <c r="L77" s="277">
        <v>293</v>
      </c>
      <c r="M77" s="277" t="s">
        <v>642</v>
      </c>
      <c r="N77" s="278" t="s">
        <v>625</v>
      </c>
      <c r="O77" s="279" t="s">
        <v>637</v>
      </c>
      <c r="P77" s="290" t="s">
        <v>627</v>
      </c>
      <c r="Q77" s="278" t="s">
        <v>75</v>
      </c>
      <c r="R77" s="305">
        <v>57</v>
      </c>
      <c r="S77" s="274"/>
      <c r="T77" s="278"/>
      <c r="U77" s="278">
        <v>0</v>
      </c>
      <c r="V77" s="278"/>
      <c r="W77" s="305">
        <v>57</v>
      </c>
      <c r="X77" s="277">
        <v>0</v>
      </c>
      <c r="Y77" s="306">
        <f t="shared" si="14"/>
        <v>57</v>
      </c>
      <c r="Z77" s="160">
        <v>0</v>
      </c>
      <c r="AA77" s="160">
        <v>0</v>
      </c>
      <c r="AB77" s="160">
        <v>0</v>
      </c>
      <c r="AC77" s="313">
        <v>36</v>
      </c>
      <c r="AD77" s="313">
        <v>21</v>
      </c>
      <c r="AE77" s="309">
        <v>0</v>
      </c>
      <c r="AF77" s="308">
        <v>0</v>
      </c>
      <c r="AG77" s="158">
        <v>0</v>
      </c>
      <c r="AH77" s="158">
        <v>0</v>
      </c>
      <c r="AI77" s="219">
        <v>0</v>
      </c>
      <c r="AJ77" s="341">
        <v>0</v>
      </c>
      <c r="AK77" s="220">
        <f t="shared" si="11"/>
        <v>57</v>
      </c>
      <c r="AL77" s="481"/>
      <c r="AM77" s="481"/>
      <c r="AN77" s="112"/>
      <c r="AO77" s="235"/>
      <c r="AP77" s="112"/>
      <c r="AQ77" s="112"/>
      <c r="AR77" s="112"/>
      <c r="AS77" s="112"/>
      <c r="AT77" s="112"/>
      <c r="AU77" s="112"/>
      <c r="AV77" s="112"/>
      <c r="AW77" s="112"/>
      <c r="AX77" s="112"/>
      <c r="AY77" s="112"/>
      <c r="AZ77" s="112"/>
      <c r="BA77" s="112"/>
    </row>
    <row r="78" spans="2:95" s="114" customFormat="1" ht="94.5" customHeight="1" x14ac:dyDescent="0.35">
      <c r="D78" s="272" t="s">
        <v>656</v>
      </c>
      <c r="E78" s="302" t="s">
        <v>621</v>
      </c>
      <c r="F78" s="303" t="s">
        <v>657</v>
      </c>
      <c r="G78" s="274" t="s">
        <v>631</v>
      </c>
      <c r="H78" s="275">
        <v>2.9</v>
      </c>
      <c r="I78" s="304" t="s">
        <v>73</v>
      </c>
      <c r="J78" s="278"/>
      <c r="K78" s="277" t="s">
        <v>86</v>
      </c>
      <c r="L78" s="277">
        <v>293</v>
      </c>
      <c r="M78" s="277" t="s">
        <v>642</v>
      </c>
      <c r="N78" s="278" t="s">
        <v>625</v>
      </c>
      <c r="O78" s="279" t="s">
        <v>637</v>
      </c>
      <c r="P78" s="290" t="s">
        <v>627</v>
      </c>
      <c r="Q78" s="278" t="s">
        <v>75</v>
      </c>
      <c r="R78" s="305">
        <v>88</v>
      </c>
      <c r="S78" s="274"/>
      <c r="T78" s="278"/>
      <c r="U78" s="278">
        <v>0</v>
      </c>
      <c r="V78" s="278"/>
      <c r="W78" s="305">
        <v>88</v>
      </c>
      <c r="X78" s="277">
        <v>0</v>
      </c>
      <c r="Y78" s="306">
        <f t="shared" si="14"/>
        <v>88</v>
      </c>
      <c r="Z78" s="160">
        <v>0</v>
      </c>
      <c r="AA78" s="160">
        <v>0</v>
      </c>
      <c r="AB78" s="160">
        <v>0</v>
      </c>
      <c r="AC78" s="313">
        <v>0</v>
      </c>
      <c r="AD78" s="313">
        <v>0</v>
      </c>
      <c r="AE78" s="309">
        <v>0</v>
      </c>
      <c r="AF78" s="308">
        <v>36</v>
      </c>
      <c r="AG78" s="158">
        <v>36</v>
      </c>
      <c r="AH78" s="158">
        <v>16</v>
      </c>
      <c r="AI78" s="219">
        <v>0</v>
      </c>
      <c r="AJ78" s="341">
        <v>0</v>
      </c>
      <c r="AK78" s="220">
        <f t="shared" si="11"/>
        <v>88</v>
      </c>
      <c r="AL78" s="479"/>
      <c r="AM78" s="471"/>
      <c r="AN78" s="112"/>
      <c r="AO78" s="235"/>
      <c r="AP78" s="112"/>
      <c r="AQ78" s="112"/>
      <c r="AR78" s="112"/>
      <c r="AS78" s="112"/>
      <c r="AT78" s="112"/>
      <c r="AU78" s="112"/>
      <c r="AV78" s="112"/>
      <c r="AW78" s="112"/>
      <c r="AX78" s="112"/>
      <c r="AY78" s="112"/>
      <c r="AZ78" s="112"/>
      <c r="BA78" s="112"/>
    </row>
    <row r="79" spans="2:95" s="114" customFormat="1" ht="94.5" customHeight="1" x14ac:dyDescent="0.35">
      <c r="D79" s="272" t="s">
        <v>658</v>
      </c>
      <c r="E79" s="302" t="s">
        <v>621</v>
      </c>
      <c r="F79" s="303" t="s">
        <v>659</v>
      </c>
      <c r="G79" s="274" t="s">
        <v>631</v>
      </c>
      <c r="H79" s="275">
        <v>0.86</v>
      </c>
      <c r="I79" s="304" t="s">
        <v>73</v>
      </c>
      <c r="J79" s="278"/>
      <c r="K79" s="277" t="s">
        <v>86</v>
      </c>
      <c r="L79" s="277">
        <v>293</v>
      </c>
      <c r="M79" s="277" t="s">
        <v>642</v>
      </c>
      <c r="N79" s="278" t="s">
        <v>625</v>
      </c>
      <c r="O79" s="279" t="s">
        <v>637</v>
      </c>
      <c r="P79" s="290" t="s">
        <v>627</v>
      </c>
      <c r="Q79" s="278" t="s">
        <v>75</v>
      </c>
      <c r="R79" s="305">
        <v>26</v>
      </c>
      <c r="S79" s="274"/>
      <c r="T79" s="278"/>
      <c r="U79" s="278">
        <v>0</v>
      </c>
      <c r="V79" s="278"/>
      <c r="W79" s="305">
        <v>26</v>
      </c>
      <c r="X79" s="277">
        <v>0</v>
      </c>
      <c r="Y79" s="306">
        <f t="shared" si="14"/>
        <v>26</v>
      </c>
      <c r="Z79" s="160">
        <v>0</v>
      </c>
      <c r="AA79" s="160">
        <v>0</v>
      </c>
      <c r="AB79" s="160">
        <v>0</v>
      </c>
      <c r="AC79" s="313">
        <v>0</v>
      </c>
      <c r="AD79" s="313">
        <v>0</v>
      </c>
      <c r="AE79" s="309">
        <f t="shared" si="13"/>
        <v>0</v>
      </c>
      <c r="AF79" s="308">
        <v>26</v>
      </c>
      <c r="AG79" s="158">
        <v>0</v>
      </c>
      <c r="AH79" s="158">
        <f>Y79-AE79-AF79-AG79</f>
        <v>0</v>
      </c>
      <c r="AI79" s="219">
        <v>0</v>
      </c>
      <c r="AJ79" s="341">
        <v>0</v>
      </c>
      <c r="AK79" s="220">
        <f t="shared" si="11"/>
        <v>26</v>
      </c>
      <c r="AL79" s="479"/>
      <c r="AM79" s="471"/>
      <c r="AN79" s="112"/>
      <c r="AO79" s="235"/>
      <c r="AP79" s="112"/>
      <c r="AQ79" s="112"/>
      <c r="AR79" s="112"/>
      <c r="AS79" s="112"/>
      <c r="AT79" s="112"/>
      <c r="AU79" s="112"/>
      <c r="AV79" s="112"/>
      <c r="AW79" s="112"/>
      <c r="AX79" s="112"/>
      <c r="AY79" s="112"/>
      <c r="AZ79" s="112"/>
      <c r="BA79" s="112"/>
    </row>
    <row r="80" spans="2:95" s="114" customFormat="1" ht="94.5" customHeight="1" x14ac:dyDescent="0.35">
      <c r="D80" s="272" t="s">
        <v>660</v>
      </c>
      <c r="E80" s="302" t="s">
        <v>621</v>
      </c>
      <c r="F80" s="303" t="s">
        <v>661</v>
      </c>
      <c r="G80" s="274" t="s">
        <v>631</v>
      </c>
      <c r="H80" s="275">
        <v>1.24</v>
      </c>
      <c r="I80" s="304" t="s">
        <v>73</v>
      </c>
      <c r="J80" s="278"/>
      <c r="K80" s="277" t="s">
        <v>86</v>
      </c>
      <c r="L80" s="277">
        <v>293</v>
      </c>
      <c r="M80" s="277" t="s">
        <v>642</v>
      </c>
      <c r="N80" s="278" t="s">
        <v>625</v>
      </c>
      <c r="O80" s="279" t="s">
        <v>637</v>
      </c>
      <c r="P80" s="290" t="s">
        <v>627</v>
      </c>
      <c r="Q80" s="278" t="s">
        <v>75</v>
      </c>
      <c r="R80" s="305">
        <v>38</v>
      </c>
      <c r="S80" s="274"/>
      <c r="T80" s="278"/>
      <c r="U80" s="278">
        <v>0</v>
      </c>
      <c r="V80" s="278"/>
      <c r="W80" s="305">
        <v>38</v>
      </c>
      <c r="X80" s="277">
        <v>0</v>
      </c>
      <c r="Y80" s="306">
        <f t="shared" si="14"/>
        <v>38</v>
      </c>
      <c r="Z80" s="160">
        <v>0</v>
      </c>
      <c r="AA80" s="160">
        <v>0</v>
      </c>
      <c r="AB80" s="160">
        <v>0</v>
      </c>
      <c r="AC80" s="313">
        <v>0</v>
      </c>
      <c r="AD80" s="313">
        <v>0</v>
      </c>
      <c r="AE80" s="309">
        <f t="shared" si="13"/>
        <v>0</v>
      </c>
      <c r="AF80" s="308">
        <v>0</v>
      </c>
      <c r="AG80" s="158">
        <v>0</v>
      </c>
      <c r="AH80" s="158">
        <v>0</v>
      </c>
      <c r="AI80" s="219">
        <v>38</v>
      </c>
      <c r="AJ80" s="341">
        <v>0</v>
      </c>
      <c r="AK80" s="220">
        <f t="shared" si="11"/>
        <v>38</v>
      </c>
      <c r="AL80" s="479"/>
      <c r="AM80" s="471"/>
      <c r="AN80" s="112"/>
      <c r="AO80" s="235"/>
      <c r="AP80" s="112"/>
      <c r="AQ80" s="112"/>
      <c r="AR80" s="112"/>
      <c r="AS80" s="112"/>
      <c r="AT80" s="112"/>
      <c r="AU80" s="112"/>
      <c r="AV80" s="112"/>
      <c r="AW80" s="112"/>
      <c r="AX80" s="112"/>
      <c r="AY80" s="112"/>
      <c r="AZ80" s="112"/>
      <c r="BA80" s="112"/>
    </row>
    <row r="81" spans="2:95" s="114" customFormat="1" ht="94.5" customHeight="1" x14ac:dyDescent="0.35">
      <c r="D81" s="272" t="s">
        <v>662</v>
      </c>
      <c r="E81" s="302" t="s">
        <v>621</v>
      </c>
      <c r="F81" s="303" t="s">
        <v>663</v>
      </c>
      <c r="G81" s="274" t="s">
        <v>631</v>
      </c>
      <c r="H81" s="275">
        <v>2.73</v>
      </c>
      <c r="I81" s="304" t="s">
        <v>73</v>
      </c>
      <c r="J81" s="278"/>
      <c r="K81" s="277" t="s">
        <v>86</v>
      </c>
      <c r="L81" s="277">
        <v>292</v>
      </c>
      <c r="M81" s="277" t="s">
        <v>624</v>
      </c>
      <c r="N81" s="278" t="s">
        <v>625</v>
      </c>
      <c r="O81" s="279" t="s">
        <v>637</v>
      </c>
      <c r="P81" s="290" t="s">
        <v>627</v>
      </c>
      <c r="Q81" s="278" t="s">
        <v>75</v>
      </c>
      <c r="R81" s="305">
        <v>83</v>
      </c>
      <c r="S81" s="274"/>
      <c r="T81" s="278"/>
      <c r="U81" s="278">
        <v>0</v>
      </c>
      <c r="V81" s="278"/>
      <c r="W81" s="305">
        <v>83</v>
      </c>
      <c r="X81" s="277">
        <v>0</v>
      </c>
      <c r="Y81" s="306">
        <f t="shared" si="14"/>
        <v>83</v>
      </c>
      <c r="Z81" s="160">
        <v>0</v>
      </c>
      <c r="AA81" s="160">
        <v>0</v>
      </c>
      <c r="AB81" s="160">
        <v>0</v>
      </c>
      <c r="AC81" s="313">
        <v>0</v>
      </c>
      <c r="AD81" s="313">
        <v>0</v>
      </c>
      <c r="AE81" s="309">
        <f t="shared" si="13"/>
        <v>0</v>
      </c>
      <c r="AF81" s="308">
        <v>0</v>
      </c>
      <c r="AG81" s="158">
        <v>0</v>
      </c>
      <c r="AH81" s="158">
        <v>0</v>
      </c>
      <c r="AI81" s="219">
        <v>0</v>
      </c>
      <c r="AJ81" s="341">
        <v>83</v>
      </c>
      <c r="AK81" s="220">
        <f t="shared" si="11"/>
        <v>83</v>
      </c>
      <c r="AL81" s="479"/>
      <c r="AM81" s="471"/>
      <c r="AN81" s="112"/>
      <c r="AO81" s="235"/>
      <c r="AP81" s="112"/>
      <c r="AQ81" s="112"/>
      <c r="AR81" s="112"/>
      <c r="AS81" s="112"/>
      <c r="AT81" s="112"/>
      <c r="AU81" s="112"/>
      <c r="AV81" s="112"/>
      <c r="AW81" s="112"/>
      <c r="AX81" s="112"/>
      <c r="AY81" s="112"/>
      <c r="AZ81" s="112"/>
      <c r="BA81" s="112"/>
    </row>
    <row r="82" spans="2:95" s="114" customFormat="1" ht="94.5" customHeight="1" x14ac:dyDescent="0.35">
      <c r="D82" s="272" t="s">
        <v>664</v>
      </c>
      <c r="E82" s="302" t="s">
        <v>621</v>
      </c>
      <c r="F82" s="303" t="s">
        <v>665</v>
      </c>
      <c r="G82" s="274" t="s">
        <v>631</v>
      </c>
      <c r="H82" s="275">
        <v>4.47</v>
      </c>
      <c r="I82" s="304" t="s">
        <v>73</v>
      </c>
      <c r="J82" s="278"/>
      <c r="K82" s="277" t="s">
        <v>86</v>
      </c>
      <c r="L82" s="277">
        <v>292</v>
      </c>
      <c r="M82" s="277" t="s">
        <v>624</v>
      </c>
      <c r="N82" s="278" t="s">
        <v>625</v>
      </c>
      <c r="O82" s="279" t="s">
        <v>637</v>
      </c>
      <c r="P82" s="290" t="s">
        <v>627</v>
      </c>
      <c r="Q82" s="278" t="s">
        <v>75</v>
      </c>
      <c r="R82" s="305">
        <v>137</v>
      </c>
      <c r="S82" s="274"/>
      <c r="T82" s="278"/>
      <c r="U82" s="278">
        <v>0</v>
      </c>
      <c r="V82" s="278"/>
      <c r="W82" s="305">
        <v>137</v>
      </c>
      <c r="X82" s="277">
        <v>0</v>
      </c>
      <c r="Y82" s="306">
        <f t="shared" si="14"/>
        <v>137</v>
      </c>
      <c r="Z82" s="160">
        <v>0</v>
      </c>
      <c r="AA82" s="160">
        <v>0</v>
      </c>
      <c r="AB82" s="160">
        <v>0</v>
      </c>
      <c r="AC82" s="313">
        <v>0</v>
      </c>
      <c r="AD82" s="313">
        <v>0</v>
      </c>
      <c r="AE82" s="309">
        <f t="shared" si="13"/>
        <v>0</v>
      </c>
      <c r="AF82" s="308">
        <v>0</v>
      </c>
      <c r="AG82" s="158">
        <v>0</v>
      </c>
      <c r="AH82" s="158">
        <v>0</v>
      </c>
      <c r="AI82" s="219">
        <v>0</v>
      </c>
      <c r="AJ82" s="341">
        <v>137</v>
      </c>
      <c r="AK82" s="220">
        <f t="shared" si="11"/>
        <v>137</v>
      </c>
      <c r="AL82" s="479"/>
      <c r="AM82" s="471"/>
      <c r="AN82" s="112"/>
      <c r="AO82" s="235"/>
      <c r="AP82" s="112"/>
      <c r="AQ82" s="112"/>
      <c r="AR82" s="112"/>
      <c r="AS82" s="112"/>
      <c r="AT82" s="112"/>
      <c r="AU82" s="112"/>
      <c r="AV82" s="112"/>
      <c r="AW82" s="112"/>
      <c r="AX82" s="112"/>
      <c r="AY82" s="112"/>
      <c r="AZ82" s="112"/>
      <c r="BA82" s="112"/>
    </row>
    <row r="83" spans="2:95" s="114" customFormat="1" ht="94.5" customHeight="1" x14ac:dyDescent="0.35">
      <c r="D83" s="272" t="s">
        <v>666</v>
      </c>
      <c r="E83" s="302" t="s">
        <v>621</v>
      </c>
      <c r="F83" s="303" t="s">
        <v>667</v>
      </c>
      <c r="G83" s="274" t="s">
        <v>631</v>
      </c>
      <c r="H83" s="275">
        <v>3.8</v>
      </c>
      <c r="I83" s="304" t="s">
        <v>73</v>
      </c>
      <c r="J83" s="278"/>
      <c r="K83" s="277" t="s">
        <v>86</v>
      </c>
      <c r="L83" s="277">
        <v>292</v>
      </c>
      <c r="M83" s="277" t="s">
        <v>624</v>
      </c>
      <c r="N83" s="278" t="s">
        <v>625</v>
      </c>
      <c r="O83" s="279" t="s">
        <v>637</v>
      </c>
      <c r="P83" s="290" t="s">
        <v>627</v>
      </c>
      <c r="Q83" s="278" t="s">
        <v>75</v>
      </c>
      <c r="R83" s="305">
        <v>116</v>
      </c>
      <c r="S83" s="274"/>
      <c r="T83" s="278"/>
      <c r="U83" s="278">
        <v>0</v>
      </c>
      <c r="V83" s="278"/>
      <c r="W83" s="305">
        <v>116</v>
      </c>
      <c r="X83" s="277">
        <v>0</v>
      </c>
      <c r="Y83" s="306">
        <f t="shared" si="14"/>
        <v>116</v>
      </c>
      <c r="Z83" s="160">
        <v>0</v>
      </c>
      <c r="AA83" s="160">
        <v>0</v>
      </c>
      <c r="AB83" s="160">
        <v>0</v>
      </c>
      <c r="AC83" s="313">
        <v>0</v>
      </c>
      <c r="AD83" s="313">
        <v>0</v>
      </c>
      <c r="AE83" s="309">
        <f t="shared" si="13"/>
        <v>0</v>
      </c>
      <c r="AF83" s="308">
        <v>0</v>
      </c>
      <c r="AG83" s="158">
        <v>0</v>
      </c>
      <c r="AH83" s="158">
        <v>0</v>
      </c>
      <c r="AI83" s="219">
        <v>0</v>
      </c>
      <c r="AJ83" s="341">
        <v>116</v>
      </c>
      <c r="AK83" s="220">
        <f t="shared" si="11"/>
        <v>116</v>
      </c>
      <c r="AL83" s="479"/>
      <c r="AM83" s="471"/>
      <c r="AN83" s="112"/>
      <c r="AO83" s="235"/>
      <c r="AP83" s="112"/>
      <c r="AQ83" s="112"/>
      <c r="AR83" s="112"/>
      <c r="AS83" s="112"/>
      <c r="AT83" s="112"/>
      <c r="AU83" s="112"/>
      <c r="AV83" s="112"/>
      <c r="AW83" s="112"/>
      <c r="AX83" s="112"/>
      <c r="AY83" s="112"/>
      <c r="AZ83" s="112"/>
      <c r="BA83" s="112"/>
    </row>
    <row r="84" spans="2:95" s="165" customFormat="1" ht="58.5" customHeight="1" x14ac:dyDescent="0.35">
      <c r="B84" s="167"/>
      <c r="C84" s="167"/>
      <c r="D84" s="402" t="s">
        <v>690</v>
      </c>
      <c r="E84" s="403" t="s">
        <v>675</v>
      </c>
      <c r="F84" s="404" t="s">
        <v>691</v>
      </c>
      <c r="G84" s="378" t="s">
        <v>692</v>
      </c>
      <c r="H84" s="379"/>
      <c r="I84" s="405"/>
      <c r="J84" s="406" t="s">
        <v>73</v>
      </c>
      <c r="K84" s="380" t="s">
        <v>86</v>
      </c>
      <c r="L84" s="380">
        <v>312</v>
      </c>
      <c r="M84" s="380" t="s">
        <v>677</v>
      </c>
      <c r="N84" s="380" t="s">
        <v>87</v>
      </c>
      <c r="O84" s="380" t="s">
        <v>693</v>
      </c>
      <c r="P84" s="289">
        <v>41016</v>
      </c>
      <c r="Q84" s="405" t="s">
        <v>75</v>
      </c>
      <c r="R84" s="405">
        <v>98</v>
      </c>
      <c r="S84" s="378">
        <v>98</v>
      </c>
      <c r="T84" s="405">
        <v>0</v>
      </c>
      <c r="U84" s="405">
        <v>0</v>
      </c>
      <c r="V84" s="405">
        <v>0</v>
      </c>
      <c r="W84" s="405">
        <v>98</v>
      </c>
      <c r="X84" s="380">
        <v>0</v>
      </c>
      <c r="Y84" s="408">
        <v>98</v>
      </c>
      <c r="Z84" s="255">
        <v>0</v>
      </c>
      <c r="AA84" s="255">
        <v>0</v>
      </c>
      <c r="AB84" s="255">
        <v>14</v>
      </c>
      <c r="AC84" s="329">
        <v>24</v>
      </c>
      <c r="AD84" s="329">
        <v>24</v>
      </c>
      <c r="AE84" s="330">
        <v>24</v>
      </c>
      <c r="AF84" s="331">
        <v>12</v>
      </c>
      <c r="AG84" s="256">
        <v>0</v>
      </c>
      <c r="AH84" s="256">
        <v>0</v>
      </c>
      <c r="AI84" s="257">
        <v>0</v>
      </c>
      <c r="AJ84" s="351">
        <v>0</v>
      </c>
      <c r="AK84" s="220">
        <f t="shared" si="11"/>
        <v>98</v>
      </c>
      <c r="AL84" s="479"/>
      <c r="AM84" s="471"/>
      <c r="AN84" s="112"/>
      <c r="AO84" s="235"/>
      <c r="AP84" s="112"/>
      <c r="AQ84" s="112"/>
      <c r="AR84" s="112"/>
      <c r="AS84" s="112"/>
      <c r="AT84" s="112"/>
      <c r="AU84" s="112"/>
      <c r="AV84" s="112"/>
      <c r="AW84" s="112"/>
      <c r="AX84" s="112"/>
      <c r="AY84" s="112"/>
      <c r="AZ84" s="112"/>
      <c r="BA84" s="112"/>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row>
    <row r="85" spans="2:95" s="165" customFormat="1" ht="30" customHeight="1" x14ac:dyDescent="0.35">
      <c r="B85" s="166" t="s">
        <v>599</v>
      </c>
      <c r="C85" s="166"/>
      <c r="D85" s="402" t="s">
        <v>694</v>
      </c>
      <c r="E85" s="409" t="s">
        <v>695</v>
      </c>
      <c r="F85" s="404" t="s">
        <v>1499</v>
      </c>
      <c r="G85" s="378" t="s">
        <v>692</v>
      </c>
      <c r="H85" s="379"/>
      <c r="I85" s="406"/>
      <c r="J85" s="406" t="s">
        <v>73</v>
      </c>
      <c r="K85" s="380" t="s">
        <v>86</v>
      </c>
      <c r="L85" s="380">
        <v>312</v>
      </c>
      <c r="M85" s="380" t="s">
        <v>677</v>
      </c>
      <c r="N85" s="380" t="s">
        <v>87</v>
      </c>
      <c r="O85" s="380" t="s">
        <v>693</v>
      </c>
      <c r="P85" s="289">
        <v>41016</v>
      </c>
      <c r="Q85" s="405" t="s">
        <v>75</v>
      </c>
      <c r="R85" s="405">
        <v>134</v>
      </c>
      <c r="S85" s="378">
        <v>110</v>
      </c>
      <c r="T85" s="405">
        <v>24</v>
      </c>
      <c r="U85" s="405">
        <v>0</v>
      </c>
      <c r="V85" s="405"/>
      <c r="W85" s="405">
        <v>134</v>
      </c>
      <c r="X85" s="380">
        <v>0</v>
      </c>
      <c r="Y85" s="408">
        <v>134</v>
      </c>
      <c r="Z85" s="255">
        <v>0</v>
      </c>
      <c r="AA85" s="255">
        <v>0</v>
      </c>
      <c r="AB85" s="255">
        <v>0</v>
      </c>
      <c r="AC85" s="329">
        <v>0</v>
      </c>
      <c r="AD85" s="329">
        <v>0</v>
      </c>
      <c r="AE85" s="330">
        <f t="shared" ref="AE85" si="15">SUM(Z85:AD85)</f>
        <v>0</v>
      </c>
      <c r="AF85" s="331">
        <v>0</v>
      </c>
      <c r="AG85" s="256">
        <v>32</v>
      </c>
      <c r="AH85" s="256">
        <v>78</v>
      </c>
      <c r="AI85" s="257">
        <v>24</v>
      </c>
      <c r="AJ85" s="351">
        <v>0</v>
      </c>
      <c r="AK85" s="220">
        <f t="shared" si="11"/>
        <v>134</v>
      </c>
      <c r="AL85" s="479"/>
      <c r="AM85" s="471"/>
      <c r="AN85" s="112"/>
      <c r="AO85" s="235"/>
      <c r="AP85" s="112"/>
      <c r="AQ85" s="112"/>
      <c r="AR85" s="112"/>
      <c r="AS85" s="112"/>
      <c r="AT85" s="112"/>
      <c r="AU85" s="112"/>
      <c r="AV85" s="112"/>
      <c r="AW85" s="112"/>
      <c r="AX85" s="112"/>
      <c r="AY85" s="112"/>
      <c r="AZ85" s="112"/>
      <c r="BA85" s="112"/>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row>
    <row r="86" spans="2:95" s="165" customFormat="1" ht="139.5" x14ac:dyDescent="0.35">
      <c r="B86" s="166"/>
      <c r="C86" s="166"/>
      <c r="D86" s="371" t="s">
        <v>700</v>
      </c>
      <c r="E86" s="410" t="s">
        <v>701</v>
      </c>
      <c r="F86" s="273" t="s">
        <v>702</v>
      </c>
      <c r="G86" s="274" t="s">
        <v>703</v>
      </c>
      <c r="H86" s="411">
        <v>3</v>
      </c>
      <c r="I86" s="304"/>
      <c r="J86" s="304" t="s">
        <v>73</v>
      </c>
      <c r="K86" s="277" t="s">
        <v>86</v>
      </c>
      <c r="L86" s="277">
        <v>312</v>
      </c>
      <c r="M86" s="277" t="s">
        <v>677</v>
      </c>
      <c r="N86" s="277" t="s">
        <v>87</v>
      </c>
      <c r="O86" s="279" t="s">
        <v>704</v>
      </c>
      <c r="P86" s="285" t="s">
        <v>705</v>
      </c>
      <c r="Q86" s="278" t="s">
        <v>75</v>
      </c>
      <c r="R86" s="278">
        <v>81</v>
      </c>
      <c r="S86" s="274">
        <v>37</v>
      </c>
      <c r="T86" s="278">
        <v>44</v>
      </c>
      <c r="U86" s="278">
        <v>81</v>
      </c>
      <c r="V86" s="278"/>
      <c r="W86" s="278">
        <v>0</v>
      </c>
      <c r="X86" s="277">
        <v>0</v>
      </c>
      <c r="Y86" s="375">
        <f>R86-X86</f>
        <v>81</v>
      </c>
      <c r="Z86" s="225">
        <v>0</v>
      </c>
      <c r="AA86" s="225">
        <v>81</v>
      </c>
      <c r="AB86" s="225">
        <v>0</v>
      </c>
      <c r="AC86" s="312">
        <v>0</v>
      </c>
      <c r="AD86" s="312">
        <v>0</v>
      </c>
      <c r="AE86" s="311">
        <v>0</v>
      </c>
      <c r="AF86" s="310">
        <v>0</v>
      </c>
      <c r="AG86" s="228">
        <v>0</v>
      </c>
      <c r="AH86" s="228">
        <v>0</v>
      </c>
      <c r="AI86" s="229">
        <v>0</v>
      </c>
      <c r="AJ86" s="344">
        <v>0</v>
      </c>
      <c r="AK86" s="220">
        <f t="shared" si="11"/>
        <v>81</v>
      </c>
      <c r="AL86" s="482"/>
      <c r="AM86" s="471"/>
      <c r="AN86" s="112"/>
      <c r="AO86" s="235"/>
      <c r="AP86" s="112"/>
      <c r="AQ86" s="112"/>
      <c r="AR86" s="112"/>
      <c r="AS86" s="112"/>
      <c r="AT86" s="112"/>
      <c r="AU86" s="112"/>
      <c r="AV86" s="112"/>
      <c r="AW86" s="112"/>
      <c r="AX86" s="112"/>
      <c r="AY86" s="112"/>
      <c r="AZ86" s="112"/>
      <c r="BA86" s="112"/>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row>
    <row r="87" spans="2:95" s="165" customFormat="1" ht="30" customHeight="1" x14ac:dyDescent="0.35">
      <c r="B87" s="166"/>
      <c r="C87" s="166"/>
      <c r="D87" s="402" t="s">
        <v>706</v>
      </c>
      <c r="E87" s="412" t="s">
        <v>707</v>
      </c>
      <c r="F87" s="404" t="s">
        <v>708</v>
      </c>
      <c r="G87" s="378" t="s">
        <v>692</v>
      </c>
      <c r="H87" s="413">
        <v>3.25</v>
      </c>
      <c r="I87" s="405"/>
      <c r="J87" s="406" t="s">
        <v>73</v>
      </c>
      <c r="K87" s="380" t="s">
        <v>86</v>
      </c>
      <c r="L87" s="380">
        <v>312</v>
      </c>
      <c r="M87" s="380" t="s">
        <v>677</v>
      </c>
      <c r="N87" s="380" t="s">
        <v>87</v>
      </c>
      <c r="O87" s="380" t="s">
        <v>693</v>
      </c>
      <c r="P87" s="289">
        <v>41016</v>
      </c>
      <c r="Q87" s="405" t="s">
        <v>75</v>
      </c>
      <c r="R87" s="405">
        <v>105</v>
      </c>
      <c r="S87" s="378">
        <v>105</v>
      </c>
      <c r="T87" s="405">
        <v>0</v>
      </c>
      <c r="U87" s="405">
        <v>0</v>
      </c>
      <c r="V87" s="405"/>
      <c r="W87" s="405">
        <v>105</v>
      </c>
      <c r="X87" s="380">
        <v>0</v>
      </c>
      <c r="Y87" s="414">
        <v>105</v>
      </c>
      <c r="Z87" s="255">
        <v>0</v>
      </c>
      <c r="AA87" s="255">
        <v>0</v>
      </c>
      <c r="AB87" s="255">
        <v>0</v>
      </c>
      <c r="AC87" s="329">
        <v>3</v>
      </c>
      <c r="AD87" s="329">
        <v>25</v>
      </c>
      <c r="AE87" s="330">
        <v>25</v>
      </c>
      <c r="AF87" s="331">
        <v>25</v>
      </c>
      <c r="AG87" s="256">
        <v>25</v>
      </c>
      <c r="AH87" s="256">
        <v>2</v>
      </c>
      <c r="AI87" s="257">
        <v>0</v>
      </c>
      <c r="AJ87" s="351">
        <v>0</v>
      </c>
      <c r="AK87" s="220">
        <f t="shared" si="11"/>
        <v>105</v>
      </c>
      <c r="AL87" s="479"/>
      <c r="AM87" s="471"/>
      <c r="AN87" s="112"/>
      <c r="AO87" s="235"/>
      <c r="AP87" s="112"/>
      <c r="AQ87" s="112"/>
      <c r="AR87" s="112"/>
      <c r="AS87" s="112"/>
      <c r="AT87" s="112"/>
      <c r="AU87" s="112"/>
      <c r="AV87" s="112"/>
      <c r="AW87" s="112"/>
      <c r="AX87" s="112"/>
      <c r="AY87" s="112"/>
      <c r="AZ87" s="112"/>
      <c r="BA87" s="112"/>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row>
    <row r="88" spans="2:95" s="165" customFormat="1" ht="30" customHeight="1" x14ac:dyDescent="0.35">
      <c r="B88" s="166"/>
      <c r="C88" s="166"/>
      <c r="D88" s="402" t="s">
        <v>709</v>
      </c>
      <c r="E88" s="412" t="s">
        <v>707</v>
      </c>
      <c r="F88" s="404" t="s">
        <v>1500</v>
      </c>
      <c r="G88" s="378" t="s">
        <v>334</v>
      </c>
      <c r="H88" s="413">
        <v>4.24</v>
      </c>
      <c r="I88" s="405"/>
      <c r="J88" s="406" t="s">
        <v>73</v>
      </c>
      <c r="K88" s="380" t="s">
        <v>86</v>
      </c>
      <c r="L88" s="380">
        <v>312</v>
      </c>
      <c r="M88" s="380" t="s">
        <v>677</v>
      </c>
      <c r="N88" s="380" t="s">
        <v>87</v>
      </c>
      <c r="O88" s="407" t="s">
        <v>1501</v>
      </c>
      <c r="P88" s="289" t="s">
        <v>1502</v>
      </c>
      <c r="Q88" s="405" t="s">
        <v>75</v>
      </c>
      <c r="R88" s="405">
        <v>113</v>
      </c>
      <c r="S88" s="378">
        <v>113</v>
      </c>
      <c r="T88" s="405">
        <v>0</v>
      </c>
      <c r="U88" s="405">
        <v>0</v>
      </c>
      <c r="V88" s="405">
        <v>0</v>
      </c>
      <c r="W88" s="405">
        <v>113</v>
      </c>
      <c r="X88" s="380">
        <v>0</v>
      </c>
      <c r="Y88" s="414">
        <f>R88-X88</f>
        <v>113</v>
      </c>
      <c r="Z88" s="255">
        <v>0</v>
      </c>
      <c r="AA88" s="255">
        <v>5</v>
      </c>
      <c r="AB88" s="255">
        <v>30</v>
      </c>
      <c r="AC88" s="329">
        <v>30</v>
      </c>
      <c r="AD88" s="329">
        <v>30</v>
      </c>
      <c r="AE88" s="330">
        <v>18</v>
      </c>
      <c r="AF88" s="331">
        <v>0</v>
      </c>
      <c r="AG88" s="256">
        <v>0</v>
      </c>
      <c r="AH88" s="256">
        <v>0</v>
      </c>
      <c r="AI88" s="257">
        <v>0</v>
      </c>
      <c r="AJ88" s="351">
        <v>0</v>
      </c>
      <c r="AK88" s="220">
        <f t="shared" si="11"/>
        <v>113</v>
      </c>
      <c r="AL88" s="479"/>
      <c r="AM88" s="471"/>
      <c r="AN88" s="112"/>
      <c r="AO88" s="235"/>
      <c r="AP88" s="112"/>
      <c r="AQ88" s="112"/>
      <c r="AR88" s="112"/>
      <c r="AS88" s="112"/>
      <c r="AT88" s="112"/>
      <c r="AU88" s="112"/>
      <c r="AV88" s="112"/>
      <c r="AW88" s="112"/>
      <c r="AX88" s="112"/>
      <c r="AY88" s="112"/>
      <c r="AZ88" s="112"/>
      <c r="BA88" s="112"/>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row>
    <row r="89" spans="2:95" s="165" customFormat="1" ht="30" customHeight="1" x14ac:dyDescent="0.35">
      <c r="B89" s="177"/>
      <c r="C89" s="177"/>
      <c r="D89" s="402" t="s">
        <v>715</v>
      </c>
      <c r="E89" s="416" t="s">
        <v>716</v>
      </c>
      <c r="F89" s="404" t="s">
        <v>717</v>
      </c>
      <c r="G89" s="378" t="s">
        <v>692</v>
      </c>
      <c r="H89" s="417">
        <v>7.43</v>
      </c>
      <c r="I89" s="405"/>
      <c r="J89" s="406" t="s">
        <v>73</v>
      </c>
      <c r="K89" s="380" t="s">
        <v>86</v>
      </c>
      <c r="L89" s="380">
        <v>311</v>
      </c>
      <c r="M89" s="407" t="s">
        <v>718</v>
      </c>
      <c r="N89" s="380" t="s">
        <v>87</v>
      </c>
      <c r="O89" s="380" t="s">
        <v>693</v>
      </c>
      <c r="P89" s="289">
        <v>41016</v>
      </c>
      <c r="Q89" s="405" t="s">
        <v>75</v>
      </c>
      <c r="R89" s="405">
        <v>99</v>
      </c>
      <c r="S89" s="378">
        <v>99</v>
      </c>
      <c r="T89" s="405">
        <v>0</v>
      </c>
      <c r="U89" s="405">
        <v>0</v>
      </c>
      <c r="V89" s="405"/>
      <c r="W89" s="405">
        <v>99</v>
      </c>
      <c r="X89" s="380">
        <v>0</v>
      </c>
      <c r="Y89" s="414">
        <v>99</v>
      </c>
      <c r="Z89" s="255">
        <v>0</v>
      </c>
      <c r="AA89" s="255">
        <v>0</v>
      </c>
      <c r="AB89" s="255">
        <v>0</v>
      </c>
      <c r="AC89" s="329">
        <v>0</v>
      </c>
      <c r="AD89" s="329">
        <v>0</v>
      </c>
      <c r="AE89" s="330">
        <f t="shared" ref="AE89" si="16">SUM(Z89:AD89)</f>
        <v>0</v>
      </c>
      <c r="AF89" s="331">
        <v>16</v>
      </c>
      <c r="AG89" s="256">
        <v>40</v>
      </c>
      <c r="AH89" s="256">
        <v>40</v>
      </c>
      <c r="AI89" s="257">
        <v>3</v>
      </c>
      <c r="AJ89" s="351">
        <v>0</v>
      </c>
      <c r="AK89" s="220">
        <f t="shared" si="11"/>
        <v>99</v>
      </c>
      <c r="AL89" s="479"/>
      <c r="AM89" s="471"/>
      <c r="AN89" s="112"/>
      <c r="AO89" s="235"/>
      <c r="AP89" s="112"/>
      <c r="AQ89" s="112"/>
      <c r="AR89" s="112"/>
      <c r="AS89" s="112"/>
      <c r="AT89" s="112"/>
      <c r="AU89" s="112"/>
      <c r="AV89" s="112"/>
      <c r="AW89" s="112"/>
      <c r="AX89" s="112"/>
      <c r="AY89" s="112"/>
      <c r="AZ89" s="112"/>
      <c r="BA89" s="112"/>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row>
    <row r="90" spans="2:95" s="165" customFormat="1" ht="30" customHeight="1" x14ac:dyDescent="0.35">
      <c r="B90" s="177"/>
      <c r="C90" s="177"/>
      <c r="D90" s="402" t="s">
        <v>719</v>
      </c>
      <c r="E90" s="416" t="s">
        <v>716</v>
      </c>
      <c r="F90" s="404" t="s">
        <v>720</v>
      </c>
      <c r="G90" s="378" t="s">
        <v>692</v>
      </c>
      <c r="H90" s="413">
        <v>2.69</v>
      </c>
      <c r="I90" s="405"/>
      <c r="J90" s="406" t="s">
        <v>73</v>
      </c>
      <c r="K90" s="380" t="s">
        <v>86</v>
      </c>
      <c r="L90" s="380">
        <v>311</v>
      </c>
      <c r="M90" s="407" t="s">
        <v>718</v>
      </c>
      <c r="N90" s="380" t="s">
        <v>87</v>
      </c>
      <c r="O90" s="380" t="s">
        <v>693</v>
      </c>
      <c r="P90" s="289">
        <v>41016</v>
      </c>
      <c r="Q90" s="405" t="s">
        <v>75</v>
      </c>
      <c r="R90" s="405">
        <v>70</v>
      </c>
      <c r="S90" s="378">
        <v>70</v>
      </c>
      <c r="T90" s="405">
        <v>0</v>
      </c>
      <c r="U90" s="405">
        <v>0</v>
      </c>
      <c r="V90" s="405"/>
      <c r="W90" s="405">
        <v>70</v>
      </c>
      <c r="X90" s="380">
        <v>0</v>
      </c>
      <c r="Y90" s="414">
        <v>70</v>
      </c>
      <c r="Z90" s="255">
        <v>0</v>
      </c>
      <c r="AA90" s="255">
        <v>0</v>
      </c>
      <c r="AB90" s="255">
        <v>0</v>
      </c>
      <c r="AC90" s="329">
        <v>0</v>
      </c>
      <c r="AD90" s="329">
        <v>0</v>
      </c>
      <c r="AE90" s="330">
        <v>37</v>
      </c>
      <c r="AF90" s="331">
        <v>33</v>
      </c>
      <c r="AG90" s="256">
        <v>0</v>
      </c>
      <c r="AH90" s="256">
        <v>0</v>
      </c>
      <c r="AI90" s="257">
        <v>0</v>
      </c>
      <c r="AJ90" s="351">
        <v>0</v>
      </c>
      <c r="AK90" s="220">
        <f t="shared" si="11"/>
        <v>70</v>
      </c>
      <c r="AL90" s="479"/>
      <c r="AM90" s="471"/>
      <c r="AN90" s="112"/>
      <c r="AO90" s="235"/>
      <c r="AP90" s="112"/>
      <c r="AQ90" s="112"/>
      <c r="AR90" s="112"/>
      <c r="AS90" s="112"/>
      <c r="AT90" s="112"/>
      <c r="AU90" s="112"/>
      <c r="AV90" s="112"/>
      <c r="AW90" s="112"/>
      <c r="AX90" s="112"/>
      <c r="AY90" s="112"/>
      <c r="AZ90" s="112"/>
      <c r="BA90" s="112"/>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row>
    <row r="91" spans="2:95" s="165" customFormat="1" ht="30" customHeight="1" x14ac:dyDescent="0.35">
      <c r="B91" s="177"/>
      <c r="C91" s="177"/>
      <c r="D91" s="402" t="s">
        <v>721</v>
      </c>
      <c r="E91" s="416" t="s">
        <v>716</v>
      </c>
      <c r="F91" s="404" t="s">
        <v>722</v>
      </c>
      <c r="G91" s="378" t="s">
        <v>692</v>
      </c>
      <c r="H91" s="442">
        <v>5.0999999999999996</v>
      </c>
      <c r="I91" s="405"/>
      <c r="J91" s="406" t="s">
        <v>73</v>
      </c>
      <c r="K91" s="380" t="s">
        <v>86</v>
      </c>
      <c r="L91" s="380">
        <v>311</v>
      </c>
      <c r="M91" s="407" t="s">
        <v>718</v>
      </c>
      <c r="N91" s="380" t="s">
        <v>87</v>
      </c>
      <c r="O91" s="380" t="s">
        <v>693</v>
      </c>
      <c r="P91" s="289">
        <v>41016</v>
      </c>
      <c r="Q91" s="405" t="s">
        <v>75</v>
      </c>
      <c r="R91" s="405">
        <v>105</v>
      </c>
      <c r="S91" s="378">
        <v>105</v>
      </c>
      <c r="T91" s="405">
        <v>0</v>
      </c>
      <c r="U91" s="405">
        <v>0</v>
      </c>
      <c r="V91" s="405"/>
      <c r="W91" s="405">
        <v>105</v>
      </c>
      <c r="X91" s="380">
        <v>0</v>
      </c>
      <c r="Y91" s="414">
        <f>R91-X91</f>
        <v>105</v>
      </c>
      <c r="Z91" s="255">
        <v>0</v>
      </c>
      <c r="AA91" s="255">
        <v>0</v>
      </c>
      <c r="AB91" s="255">
        <v>0</v>
      </c>
      <c r="AC91" s="329">
        <v>39</v>
      </c>
      <c r="AD91" s="329">
        <v>39</v>
      </c>
      <c r="AE91" s="330">
        <v>27</v>
      </c>
      <c r="AF91" s="331">
        <v>0</v>
      </c>
      <c r="AG91" s="256">
        <v>0</v>
      </c>
      <c r="AH91" s="256">
        <v>0</v>
      </c>
      <c r="AI91" s="257">
        <v>0</v>
      </c>
      <c r="AJ91" s="351">
        <v>0</v>
      </c>
      <c r="AK91" s="220">
        <f t="shared" si="11"/>
        <v>105</v>
      </c>
      <c r="AL91" s="479"/>
      <c r="AM91" s="471"/>
      <c r="AN91" s="112"/>
      <c r="AO91" s="235"/>
      <c r="AP91" s="112"/>
      <c r="AQ91" s="112"/>
      <c r="AR91" s="112"/>
      <c r="AS91" s="112"/>
      <c r="AT91" s="112"/>
      <c r="AU91" s="112"/>
      <c r="AV91" s="112"/>
      <c r="AW91" s="112"/>
      <c r="AX91" s="112"/>
      <c r="AY91" s="112"/>
      <c r="AZ91" s="112"/>
      <c r="BA91" s="112"/>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row>
    <row r="92" spans="2:95" s="165" customFormat="1" ht="30" customHeight="1" x14ac:dyDescent="0.35">
      <c r="B92" s="177"/>
      <c r="C92" s="177"/>
      <c r="D92" s="402" t="s">
        <v>723</v>
      </c>
      <c r="E92" s="416" t="s">
        <v>716</v>
      </c>
      <c r="F92" s="404" t="s">
        <v>724</v>
      </c>
      <c r="G92" s="378" t="s">
        <v>692</v>
      </c>
      <c r="H92" s="413">
        <v>2.93</v>
      </c>
      <c r="I92" s="405"/>
      <c r="J92" s="406" t="s">
        <v>73</v>
      </c>
      <c r="K92" s="380" t="s">
        <v>86</v>
      </c>
      <c r="L92" s="380">
        <v>311</v>
      </c>
      <c r="M92" s="407" t="s">
        <v>718</v>
      </c>
      <c r="N92" s="380" t="s">
        <v>87</v>
      </c>
      <c r="O92" s="380" t="s">
        <v>693</v>
      </c>
      <c r="P92" s="289">
        <v>41016</v>
      </c>
      <c r="Q92" s="405" t="s">
        <v>75</v>
      </c>
      <c r="R92" s="405">
        <v>66</v>
      </c>
      <c r="S92" s="378">
        <v>66</v>
      </c>
      <c r="T92" s="405">
        <v>0</v>
      </c>
      <c r="U92" s="405">
        <v>0</v>
      </c>
      <c r="V92" s="405"/>
      <c r="W92" s="405">
        <v>66</v>
      </c>
      <c r="X92" s="380">
        <v>0</v>
      </c>
      <c r="Y92" s="414">
        <f>R92-X92</f>
        <v>66</v>
      </c>
      <c r="Z92" s="255">
        <v>0</v>
      </c>
      <c r="AA92" s="255">
        <v>0</v>
      </c>
      <c r="AB92" s="255">
        <v>0</v>
      </c>
      <c r="AC92" s="329">
        <v>0</v>
      </c>
      <c r="AD92" s="329">
        <v>0</v>
      </c>
      <c r="AE92" s="330">
        <f t="shared" ref="AE92:AE93" si="17">SUM(Z92:AD92)</f>
        <v>0</v>
      </c>
      <c r="AF92" s="331">
        <v>15</v>
      </c>
      <c r="AG92" s="256">
        <v>40</v>
      </c>
      <c r="AH92" s="256">
        <v>11</v>
      </c>
      <c r="AI92" s="257">
        <v>0</v>
      </c>
      <c r="AJ92" s="351">
        <v>0</v>
      </c>
      <c r="AK92" s="220">
        <f t="shared" si="11"/>
        <v>66</v>
      </c>
      <c r="AL92" s="479"/>
      <c r="AM92" s="471"/>
      <c r="AN92" s="112"/>
      <c r="AO92" s="235"/>
      <c r="AP92" s="112"/>
      <c r="AQ92" s="112"/>
      <c r="AR92" s="112"/>
      <c r="AS92" s="112"/>
      <c r="AT92" s="112"/>
      <c r="AU92" s="112"/>
      <c r="AV92" s="112"/>
      <c r="AW92" s="112"/>
      <c r="AX92" s="112"/>
      <c r="AY92" s="112"/>
      <c r="AZ92" s="112"/>
      <c r="BA92" s="112"/>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row>
    <row r="93" spans="2:95" s="165" customFormat="1" ht="30" customHeight="1" x14ac:dyDescent="0.35">
      <c r="B93" s="177"/>
      <c r="C93" s="177"/>
      <c r="D93" s="402" t="s">
        <v>1503</v>
      </c>
      <c r="E93" s="416" t="s">
        <v>716</v>
      </c>
      <c r="F93" s="404" t="s">
        <v>724</v>
      </c>
      <c r="G93" s="378" t="s">
        <v>692</v>
      </c>
      <c r="H93" s="413">
        <v>2.93</v>
      </c>
      <c r="I93" s="405"/>
      <c r="J93" s="406" t="s">
        <v>73</v>
      </c>
      <c r="K93" s="380" t="s">
        <v>86</v>
      </c>
      <c r="L93" s="380">
        <v>311</v>
      </c>
      <c r="M93" s="407" t="s">
        <v>718</v>
      </c>
      <c r="N93" s="380" t="s">
        <v>87</v>
      </c>
      <c r="O93" s="380" t="s">
        <v>693</v>
      </c>
      <c r="P93" s="289">
        <v>41016</v>
      </c>
      <c r="Q93" s="405" t="s">
        <v>75</v>
      </c>
      <c r="R93" s="405">
        <v>69</v>
      </c>
      <c r="S93" s="378">
        <v>69</v>
      </c>
      <c r="T93" s="405">
        <v>0</v>
      </c>
      <c r="U93" s="405">
        <v>69</v>
      </c>
      <c r="V93" s="405"/>
      <c r="W93" s="405">
        <v>0</v>
      </c>
      <c r="X93" s="380">
        <v>0</v>
      </c>
      <c r="Y93" s="414">
        <f>R93-X93</f>
        <v>69</v>
      </c>
      <c r="Z93" s="225">
        <v>0</v>
      </c>
      <c r="AA93" s="225">
        <v>0</v>
      </c>
      <c r="AB93" s="225">
        <v>0</v>
      </c>
      <c r="AC93" s="312">
        <v>0</v>
      </c>
      <c r="AD93" s="312">
        <v>0</v>
      </c>
      <c r="AE93" s="311">
        <f t="shared" si="17"/>
        <v>0</v>
      </c>
      <c r="AF93" s="310">
        <v>15</v>
      </c>
      <c r="AG93" s="228">
        <v>40</v>
      </c>
      <c r="AH93" s="228">
        <v>14</v>
      </c>
      <c r="AI93" s="229">
        <v>0</v>
      </c>
      <c r="AJ93" s="344">
        <v>0</v>
      </c>
      <c r="AK93" s="220">
        <f t="shared" si="11"/>
        <v>69</v>
      </c>
      <c r="AL93" s="479"/>
      <c r="AM93" s="471"/>
      <c r="AN93" s="112"/>
      <c r="AO93" s="235"/>
      <c r="AP93" s="112"/>
      <c r="AQ93" s="112"/>
      <c r="AR93" s="112"/>
      <c r="AS93" s="112"/>
      <c r="AT93" s="112"/>
      <c r="AU93" s="112"/>
      <c r="AV93" s="112"/>
      <c r="AW93" s="112"/>
      <c r="AX93" s="112"/>
      <c r="AY93" s="112"/>
      <c r="AZ93" s="112"/>
      <c r="BA93" s="112"/>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row>
    <row r="94" spans="2:95" s="165" customFormat="1" ht="30" customHeight="1" x14ac:dyDescent="0.35">
      <c r="B94" s="177"/>
      <c r="C94" s="177"/>
      <c r="D94" s="402" t="s">
        <v>725</v>
      </c>
      <c r="E94" s="416" t="s">
        <v>716</v>
      </c>
      <c r="F94" s="404" t="s">
        <v>726</v>
      </c>
      <c r="G94" s="378" t="s">
        <v>692</v>
      </c>
      <c r="H94" s="413">
        <v>0.51</v>
      </c>
      <c r="I94" s="405"/>
      <c r="J94" s="406" t="s">
        <v>73</v>
      </c>
      <c r="K94" s="380" t="s">
        <v>86</v>
      </c>
      <c r="L94" s="380">
        <v>311</v>
      </c>
      <c r="M94" s="407" t="s">
        <v>718</v>
      </c>
      <c r="N94" s="380" t="s">
        <v>87</v>
      </c>
      <c r="O94" s="380" t="s">
        <v>693</v>
      </c>
      <c r="P94" s="289">
        <v>41016</v>
      </c>
      <c r="Q94" s="405" t="s">
        <v>75</v>
      </c>
      <c r="R94" s="405">
        <v>20</v>
      </c>
      <c r="S94" s="378">
        <v>20</v>
      </c>
      <c r="T94" s="405">
        <v>0</v>
      </c>
      <c r="U94" s="405">
        <v>0</v>
      </c>
      <c r="V94" s="405"/>
      <c r="W94" s="405">
        <v>20</v>
      </c>
      <c r="X94" s="380">
        <v>0</v>
      </c>
      <c r="Y94" s="414">
        <v>20</v>
      </c>
      <c r="Z94" s="255">
        <v>0</v>
      </c>
      <c r="AA94" s="255">
        <v>0</v>
      </c>
      <c r="AB94" s="255">
        <v>0</v>
      </c>
      <c r="AC94" s="329">
        <v>0</v>
      </c>
      <c r="AD94" s="329">
        <v>20</v>
      </c>
      <c r="AE94" s="330">
        <v>0</v>
      </c>
      <c r="AF94" s="331">
        <v>0</v>
      </c>
      <c r="AG94" s="256">
        <v>0</v>
      </c>
      <c r="AH94" s="256">
        <v>0</v>
      </c>
      <c r="AI94" s="257">
        <v>0</v>
      </c>
      <c r="AJ94" s="351">
        <v>0</v>
      </c>
      <c r="AK94" s="220">
        <f t="shared" si="11"/>
        <v>20</v>
      </c>
      <c r="AL94" s="479"/>
      <c r="AM94" s="471"/>
      <c r="AN94" s="112"/>
      <c r="AO94" s="235"/>
      <c r="AP94" s="112"/>
      <c r="AQ94" s="112"/>
      <c r="AR94" s="112"/>
      <c r="AS94" s="112"/>
      <c r="AT94" s="112"/>
      <c r="AU94" s="112"/>
      <c r="AV94" s="112"/>
      <c r="AW94" s="112"/>
      <c r="AX94" s="112"/>
      <c r="AY94" s="112"/>
      <c r="AZ94" s="112"/>
      <c r="BA94" s="112"/>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row>
    <row r="95" spans="2:95" s="165" customFormat="1" ht="30" customHeight="1" x14ac:dyDescent="0.35">
      <c r="B95" s="177"/>
      <c r="C95" s="177"/>
      <c r="D95" s="402" t="s">
        <v>727</v>
      </c>
      <c r="E95" s="416" t="s">
        <v>716</v>
      </c>
      <c r="F95" s="404" t="s">
        <v>728</v>
      </c>
      <c r="G95" s="378" t="s">
        <v>692</v>
      </c>
      <c r="H95" s="413">
        <v>4.74</v>
      </c>
      <c r="I95" s="405"/>
      <c r="J95" s="406" t="s">
        <v>73</v>
      </c>
      <c r="K95" s="380" t="s">
        <v>86</v>
      </c>
      <c r="L95" s="380">
        <v>311</v>
      </c>
      <c r="M95" s="407" t="s">
        <v>718</v>
      </c>
      <c r="N95" s="380" t="s">
        <v>87</v>
      </c>
      <c r="O95" s="380" t="s">
        <v>693</v>
      </c>
      <c r="P95" s="289">
        <v>41016</v>
      </c>
      <c r="Q95" s="405" t="s">
        <v>75</v>
      </c>
      <c r="R95" s="405">
        <v>91</v>
      </c>
      <c r="S95" s="378">
        <v>91</v>
      </c>
      <c r="T95" s="405">
        <v>0</v>
      </c>
      <c r="U95" s="405">
        <v>0</v>
      </c>
      <c r="V95" s="405"/>
      <c r="W95" s="405">
        <v>91</v>
      </c>
      <c r="X95" s="380">
        <v>0</v>
      </c>
      <c r="Y95" s="414">
        <f>R95-X95</f>
        <v>91</v>
      </c>
      <c r="Z95" s="255">
        <v>0</v>
      </c>
      <c r="AA95" s="255">
        <v>0</v>
      </c>
      <c r="AB95" s="255">
        <v>0</v>
      </c>
      <c r="AC95" s="329">
        <v>34</v>
      </c>
      <c r="AD95" s="329">
        <v>40</v>
      </c>
      <c r="AE95" s="330">
        <v>17</v>
      </c>
      <c r="AF95" s="331">
        <v>0</v>
      </c>
      <c r="AG95" s="256">
        <v>0</v>
      </c>
      <c r="AH95" s="256">
        <v>0</v>
      </c>
      <c r="AI95" s="257">
        <v>0</v>
      </c>
      <c r="AJ95" s="351">
        <v>0</v>
      </c>
      <c r="AK95" s="220">
        <f t="shared" si="11"/>
        <v>91</v>
      </c>
      <c r="AL95" s="479"/>
      <c r="AM95" s="471"/>
      <c r="AN95" s="112"/>
      <c r="AO95" s="235"/>
      <c r="AP95" s="112"/>
      <c r="AQ95" s="112"/>
      <c r="AR95" s="112"/>
      <c r="AS95" s="112"/>
      <c r="AT95" s="112"/>
      <c r="AU95" s="112"/>
      <c r="AV95" s="112"/>
      <c r="AW95" s="112"/>
      <c r="AX95" s="112"/>
      <c r="AY95" s="112"/>
      <c r="AZ95" s="112"/>
      <c r="BA95" s="112"/>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row>
    <row r="96" spans="2:95" s="165" customFormat="1" ht="30" customHeight="1" x14ac:dyDescent="0.35">
      <c r="B96" s="177"/>
      <c r="C96" s="177"/>
      <c r="D96" s="402" t="s">
        <v>729</v>
      </c>
      <c r="E96" s="416" t="s">
        <v>716</v>
      </c>
      <c r="F96" s="404" t="s">
        <v>728</v>
      </c>
      <c r="G96" s="378" t="s">
        <v>692</v>
      </c>
      <c r="H96" s="413">
        <v>4.74</v>
      </c>
      <c r="I96" s="405"/>
      <c r="J96" s="406" t="s">
        <v>73</v>
      </c>
      <c r="K96" s="380" t="s">
        <v>86</v>
      </c>
      <c r="L96" s="380">
        <v>311</v>
      </c>
      <c r="M96" s="407" t="s">
        <v>718</v>
      </c>
      <c r="N96" s="380" t="s">
        <v>87</v>
      </c>
      <c r="O96" s="380" t="s">
        <v>693</v>
      </c>
      <c r="P96" s="289">
        <v>41016</v>
      </c>
      <c r="Q96" s="405" t="s">
        <v>75</v>
      </c>
      <c r="R96" s="405">
        <v>53</v>
      </c>
      <c r="S96" s="378">
        <v>53</v>
      </c>
      <c r="T96" s="405">
        <v>0</v>
      </c>
      <c r="U96" s="405">
        <v>53</v>
      </c>
      <c r="V96" s="405"/>
      <c r="W96" s="405">
        <v>0</v>
      </c>
      <c r="X96" s="380">
        <v>0</v>
      </c>
      <c r="Y96" s="414">
        <f>R96-X96</f>
        <v>53</v>
      </c>
      <c r="Z96" s="225">
        <v>0</v>
      </c>
      <c r="AA96" s="225">
        <v>0</v>
      </c>
      <c r="AB96" s="225">
        <v>0</v>
      </c>
      <c r="AC96" s="312">
        <v>0</v>
      </c>
      <c r="AD96" s="312">
        <v>0</v>
      </c>
      <c r="AE96" s="311">
        <v>23</v>
      </c>
      <c r="AF96" s="310">
        <v>30</v>
      </c>
      <c r="AG96" s="228">
        <v>0</v>
      </c>
      <c r="AH96" s="228">
        <v>0</v>
      </c>
      <c r="AI96" s="229">
        <v>0</v>
      </c>
      <c r="AJ96" s="344">
        <v>0</v>
      </c>
      <c r="AK96" s="220">
        <f t="shared" si="11"/>
        <v>53</v>
      </c>
      <c r="AL96" s="479"/>
      <c r="AM96" s="471"/>
      <c r="AN96" s="112"/>
      <c r="AO96" s="235"/>
      <c r="AP96" s="112"/>
      <c r="AQ96" s="112"/>
      <c r="AR96" s="112"/>
      <c r="AS96" s="112"/>
      <c r="AT96" s="112"/>
      <c r="AU96" s="112"/>
      <c r="AV96" s="112"/>
      <c r="AW96" s="112"/>
      <c r="AX96" s="112"/>
      <c r="AY96" s="112"/>
      <c r="AZ96" s="112"/>
      <c r="BA96" s="112"/>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row>
    <row r="97" spans="2:95" s="165" customFormat="1" ht="31.5" customHeight="1" x14ac:dyDescent="0.35">
      <c r="B97" s="177"/>
      <c r="C97" s="177"/>
      <c r="D97" s="402" t="s">
        <v>730</v>
      </c>
      <c r="E97" s="416" t="s">
        <v>716</v>
      </c>
      <c r="F97" s="404" t="s">
        <v>731</v>
      </c>
      <c r="G97" s="378" t="s">
        <v>692</v>
      </c>
      <c r="H97" s="413">
        <v>4.45</v>
      </c>
      <c r="I97" s="405"/>
      <c r="J97" s="406" t="s">
        <v>73</v>
      </c>
      <c r="K97" s="380" t="s">
        <v>86</v>
      </c>
      <c r="L97" s="380">
        <v>311</v>
      </c>
      <c r="M97" s="407" t="s">
        <v>718</v>
      </c>
      <c r="N97" s="380" t="s">
        <v>87</v>
      </c>
      <c r="O97" s="380" t="s">
        <v>693</v>
      </c>
      <c r="P97" s="289">
        <v>41016</v>
      </c>
      <c r="Q97" s="405" t="s">
        <v>75</v>
      </c>
      <c r="R97" s="405">
        <v>124</v>
      </c>
      <c r="S97" s="378">
        <v>124</v>
      </c>
      <c r="T97" s="405">
        <v>0</v>
      </c>
      <c r="U97" s="405">
        <v>0</v>
      </c>
      <c r="V97" s="405"/>
      <c r="W97" s="405">
        <v>124</v>
      </c>
      <c r="X97" s="380">
        <v>0</v>
      </c>
      <c r="Y97" s="414">
        <v>124</v>
      </c>
      <c r="Z97" s="255">
        <v>0</v>
      </c>
      <c r="AA97" s="255">
        <v>0</v>
      </c>
      <c r="AB97" s="255">
        <v>0</v>
      </c>
      <c r="AC97" s="329">
        <v>0</v>
      </c>
      <c r="AD97" s="329">
        <v>0</v>
      </c>
      <c r="AE97" s="330">
        <v>0</v>
      </c>
      <c r="AF97" s="331">
        <v>40</v>
      </c>
      <c r="AG97" s="256">
        <v>40</v>
      </c>
      <c r="AH97" s="256">
        <v>40</v>
      </c>
      <c r="AI97" s="257">
        <v>4</v>
      </c>
      <c r="AJ97" s="351">
        <v>0</v>
      </c>
      <c r="AK97" s="220">
        <f t="shared" si="11"/>
        <v>124</v>
      </c>
      <c r="AL97" s="479"/>
      <c r="AM97" s="471"/>
      <c r="AN97" s="112"/>
      <c r="AO97" s="235"/>
      <c r="AP97" s="112"/>
      <c r="AQ97" s="112"/>
      <c r="AR97" s="112"/>
      <c r="AS97" s="112"/>
      <c r="AT97" s="112"/>
      <c r="AU97" s="112"/>
      <c r="AV97" s="112"/>
      <c r="AW97" s="112"/>
      <c r="AX97" s="112"/>
      <c r="AY97" s="112"/>
      <c r="AZ97" s="112"/>
      <c r="BA97" s="112"/>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row>
    <row r="98" spans="2:95" s="165" customFormat="1" ht="30" customHeight="1" x14ac:dyDescent="0.35">
      <c r="B98" s="167"/>
      <c r="C98" s="167"/>
      <c r="D98" s="402" t="s">
        <v>732</v>
      </c>
      <c r="E98" s="416" t="s">
        <v>716</v>
      </c>
      <c r="F98" s="404" t="s">
        <v>733</v>
      </c>
      <c r="G98" s="378" t="s">
        <v>692</v>
      </c>
      <c r="H98" s="413">
        <v>1.58</v>
      </c>
      <c r="I98" s="405"/>
      <c r="J98" s="406" t="s">
        <v>73</v>
      </c>
      <c r="K98" s="380" t="s">
        <v>86</v>
      </c>
      <c r="L98" s="380">
        <v>311</v>
      </c>
      <c r="M98" s="407" t="s">
        <v>718</v>
      </c>
      <c r="N98" s="380" t="s">
        <v>87</v>
      </c>
      <c r="O98" s="380" t="s">
        <v>693</v>
      </c>
      <c r="P98" s="289">
        <v>41016</v>
      </c>
      <c r="Q98" s="405" t="s">
        <v>75</v>
      </c>
      <c r="R98" s="405">
        <v>45</v>
      </c>
      <c r="S98" s="378">
        <v>45</v>
      </c>
      <c r="T98" s="405">
        <v>0</v>
      </c>
      <c r="U98" s="405">
        <v>0</v>
      </c>
      <c r="V98" s="405"/>
      <c r="W98" s="405">
        <v>45</v>
      </c>
      <c r="X98" s="380">
        <v>0</v>
      </c>
      <c r="Y98" s="414">
        <v>45</v>
      </c>
      <c r="Z98" s="255">
        <v>0</v>
      </c>
      <c r="AA98" s="255">
        <v>0</v>
      </c>
      <c r="AB98" s="255">
        <v>0</v>
      </c>
      <c r="AC98" s="329">
        <v>0</v>
      </c>
      <c r="AD98" s="329">
        <v>0</v>
      </c>
      <c r="AE98" s="330">
        <v>35</v>
      </c>
      <c r="AF98" s="331">
        <v>10</v>
      </c>
      <c r="AG98" s="256">
        <v>0</v>
      </c>
      <c r="AH98" s="256">
        <v>0</v>
      </c>
      <c r="AI98" s="257">
        <v>0</v>
      </c>
      <c r="AJ98" s="351">
        <v>0</v>
      </c>
      <c r="AK98" s="220">
        <f t="shared" si="11"/>
        <v>45</v>
      </c>
      <c r="AL98" s="479"/>
      <c r="AM98" s="471"/>
      <c r="AN98" s="112"/>
      <c r="AO98" s="235"/>
      <c r="AP98" s="112"/>
      <c r="AQ98" s="112"/>
      <c r="AR98" s="112"/>
      <c r="AS98" s="112"/>
      <c r="AT98" s="112"/>
      <c r="AU98" s="112"/>
      <c r="AV98" s="112"/>
      <c r="AW98" s="112"/>
      <c r="AX98" s="112"/>
      <c r="AY98" s="112"/>
      <c r="AZ98" s="112"/>
      <c r="BA98" s="112"/>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row>
    <row r="99" spans="2:95" s="165" customFormat="1" ht="30" customHeight="1" x14ac:dyDescent="0.35">
      <c r="D99" s="402" t="s">
        <v>734</v>
      </c>
      <c r="E99" s="418" t="s">
        <v>735</v>
      </c>
      <c r="F99" s="419" t="s">
        <v>736</v>
      </c>
      <c r="G99" s="378" t="s">
        <v>692</v>
      </c>
      <c r="H99" s="413"/>
      <c r="I99" s="405"/>
      <c r="J99" s="406" t="s">
        <v>73</v>
      </c>
      <c r="K99" s="380" t="s">
        <v>86</v>
      </c>
      <c r="L99" s="380">
        <v>311</v>
      </c>
      <c r="M99" s="407" t="s">
        <v>718</v>
      </c>
      <c r="N99" s="380" t="s">
        <v>87</v>
      </c>
      <c r="O99" s="380" t="s">
        <v>693</v>
      </c>
      <c r="P99" s="289">
        <v>41016</v>
      </c>
      <c r="Q99" s="405" t="s">
        <v>75</v>
      </c>
      <c r="R99" s="405">
        <v>20</v>
      </c>
      <c r="S99" s="378">
        <v>20</v>
      </c>
      <c r="T99" s="405">
        <v>0</v>
      </c>
      <c r="U99" s="405">
        <v>0</v>
      </c>
      <c r="V99" s="405"/>
      <c r="W99" s="405">
        <v>20</v>
      </c>
      <c r="X99" s="380">
        <v>0</v>
      </c>
      <c r="Y99" s="414">
        <f t="shared" ref="Y99:Y101" si="18">R99-X99</f>
        <v>20</v>
      </c>
      <c r="Z99" s="255">
        <v>0</v>
      </c>
      <c r="AA99" s="255">
        <v>0</v>
      </c>
      <c r="AB99" s="255">
        <v>20</v>
      </c>
      <c r="AC99" s="329">
        <v>0</v>
      </c>
      <c r="AD99" s="329">
        <v>0</v>
      </c>
      <c r="AE99" s="330">
        <v>0</v>
      </c>
      <c r="AF99" s="331">
        <v>0</v>
      </c>
      <c r="AG99" s="256">
        <v>0</v>
      </c>
      <c r="AH99" s="258">
        <v>0</v>
      </c>
      <c r="AI99" s="257">
        <v>0</v>
      </c>
      <c r="AJ99" s="351">
        <v>0</v>
      </c>
      <c r="AK99" s="220">
        <f t="shared" si="11"/>
        <v>20</v>
      </c>
      <c r="AL99" s="479"/>
      <c r="AM99" s="471"/>
      <c r="AN99" s="112"/>
      <c r="AO99" s="235"/>
      <c r="AP99" s="112"/>
      <c r="AQ99" s="112"/>
      <c r="AR99" s="112"/>
      <c r="AS99" s="112"/>
      <c r="AT99" s="112"/>
      <c r="AU99" s="112"/>
      <c r="AV99" s="112"/>
      <c r="AW99" s="112"/>
      <c r="AX99" s="112"/>
      <c r="AY99" s="112"/>
      <c r="AZ99" s="112"/>
      <c r="BA99" s="112"/>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row>
    <row r="100" spans="2:95" s="165" customFormat="1" ht="53.25" customHeight="1" x14ac:dyDescent="0.35">
      <c r="D100" s="402" t="s">
        <v>742</v>
      </c>
      <c r="E100" s="418" t="s">
        <v>735</v>
      </c>
      <c r="F100" s="419" t="s">
        <v>743</v>
      </c>
      <c r="G100" s="378" t="s">
        <v>744</v>
      </c>
      <c r="H100" s="413"/>
      <c r="I100" s="405"/>
      <c r="J100" s="406" t="s">
        <v>73</v>
      </c>
      <c r="K100" s="380" t="s">
        <v>86</v>
      </c>
      <c r="L100" s="380">
        <v>311</v>
      </c>
      <c r="M100" s="407" t="s">
        <v>718</v>
      </c>
      <c r="N100" s="380" t="s">
        <v>87</v>
      </c>
      <c r="O100" s="407" t="s">
        <v>745</v>
      </c>
      <c r="P100" s="289" t="s">
        <v>746</v>
      </c>
      <c r="Q100" s="405" t="s">
        <v>75</v>
      </c>
      <c r="R100" s="405">
        <v>105</v>
      </c>
      <c r="S100" s="378">
        <v>105</v>
      </c>
      <c r="T100" s="405">
        <v>0</v>
      </c>
      <c r="U100" s="405">
        <v>0</v>
      </c>
      <c r="V100" s="405"/>
      <c r="W100" s="405">
        <v>105</v>
      </c>
      <c r="X100" s="380">
        <v>0</v>
      </c>
      <c r="Y100" s="414">
        <f t="shared" si="18"/>
        <v>105</v>
      </c>
      <c r="Z100" s="255">
        <v>0</v>
      </c>
      <c r="AA100" s="255">
        <v>0</v>
      </c>
      <c r="AB100" s="255">
        <v>5</v>
      </c>
      <c r="AC100" s="329">
        <v>30</v>
      </c>
      <c r="AD100" s="329">
        <v>30</v>
      </c>
      <c r="AE100" s="330">
        <v>28</v>
      </c>
      <c r="AF100" s="331">
        <v>12</v>
      </c>
      <c r="AG100" s="256">
        <v>0</v>
      </c>
      <c r="AH100" s="258">
        <v>0</v>
      </c>
      <c r="AI100" s="257">
        <v>0</v>
      </c>
      <c r="AJ100" s="351">
        <v>0</v>
      </c>
      <c r="AK100" s="220">
        <f t="shared" si="11"/>
        <v>105</v>
      </c>
      <c r="AL100" s="475"/>
      <c r="AM100" s="471"/>
      <c r="AN100" s="112"/>
      <c r="AO100" s="235"/>
      <c r="AP100" s="112"/>
      <c r="AQ100" s="112"/>
      <c r="AR100" s="112"/>
      <c r="AS100" s="112"/>
      <c r="AT100" s="112"/>
      <c r="AU100" s="112"/>
      <c r="AV100" s="112"/>
      <c r="AW100" s="112"/>
      <c r="AX100" s="112"/>
      <c r="AY100" s="112"/>
      <c r="AZ100" s="112"/>
      <c r="BA100" s="112"/>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row>
    <row r="101" spans="2:95" s="165" customFormat="1" ht="29.25" customHeight="1" x14ac:dyDescent="0.35">
      <c r="D101" s="402" t="s">
        <v>747</v>
      </c>
      <c r="E101" s="418" t="s">
        <v>735</v>
      </c>
      <c r="F101" s="419" t="s">
        <v>743</v>
      </c>
      <c r="G101" s="378" t="s">
        <v>744</v>
      </c>
      <c r="H101" s="413"/>
      <c r="I101" s="405"/>
      <c r="J101" s="406" t="s">
        <v>73</v>
      </c>
      <c r="K101" s="380" t="s">
        <v>86</v>
      </c>
      <c r="L101" s="380">
        <v>311</v>
      </c>
      <c r="M101" s="407" t="s">
        <v>718</v>
      </c>
      <c r="N101" s="380" t="s">
        <v>87</v>
      </c>
      <c r="O101" s="407" t="s">
        <v>748</v>
      </c>
      <c r="P101" s="289">
        <v>41016</v>
      </c>
      <c r="Q101" s="405" t="s">
        <v>75</v>
      </c>
      <c r="R101" s="405">
        <v>69</v>
      </c>
      <c r="S101" s="378">
        <v>69</v>
      </c>
      <c r="T101" s="405">
        <v>0</v>
      </c>
      <c r="U101" s="405">
        <v>69</v>
      </c>
      <c r="V101" s="405"/>
      <c r="W101" s="405">
        <v>0</v>
      </c>
      <c r="X101" s="380">
        <v>0</v>
      </c>
      <c r="Y101" s="414">
        <f t="shared" si="18"/>
        <v>69</v>
      </c>
      <c r="Z101" s="225">
        <v>0</v>
      </c>
      <c r="AA101" s="225">
        <v>0</v>
      </c>
      <c r="AB101" s="225">
        <v>0</v>
      </c>
      <c r="AC101" s="312">
        <v>30</v>
      </c>
      <c r="AD101" s="312">
        <v>30</v>
      </c>
      <c r="AE101" s="311">
        <v>9</v>
      </c>
      <c r="AF101" s="310">
        <v>0</v>
      </c>
      <c r="AG101" s="228">
        <v>0</v>
      </c>
      <c r="AH101" s="230">
        <v>0</v>
      </c>
      <c r="AI101" s="229">
        <v>0</v>
      </c>
      <c r="AJ101" s="344">
        <v>0</v>
      </c>
      <c r="AK101" s="220">
        <f t="shared" si="11"/>
        <v>69</v>
      </c>
      <c r="AL101" s="475"/>
      <c r="AM101" s="471"/>
      <c r="AN101" s="112"/>
      <c r="AO101" s="235"/>
      <c r="AP101" s="112"/>
      <c r="AQ101" s="112"/>
      <c r="AR101" s="112"/>
      <c r="AS101" s="112"/>
      <c r="AT101" s="112"/>
      <c r="AU101" s="112"/>
      <c r="AV101" s="112"/>
      <c r="AW101" s="112"/>
      <c r="AX101" s="112"/>
      <c r="AY101" s="112"/>
      <c r="AZ101" s="112"/>
      <c r="BA101" s="112"/>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row>
    <row r="102" spans="2:95" s="165" customFormat="1" ht="77.5" x14ac:dyDescent="0.35">
      <c r="B102" s="167"/>
      <c r="C102" s="167"/>
      <c r="D102" s="371" t="s">
        <v>713</v>
      </c>
      <c r="E102" s="420" t="s">
        <v>735</v>
      </c>
      <c r="F102" s="422" t="s">
        <v>756</v>
      </c>
      <c r="G102" s="274" t="s">
        <v>222</v>
      </c>
      <c r="H102" s="411"/>
      <c r="I102" s="278"/>
      <c r="J102" s="304" t="s">
        <v>73</v>
      </c>
      <c r="K102" s="277" t="s">
        <v>86</v>
      </c>
      <c r="L102" s="277">
        <v>311</v>
      </c>
      <c r="M102" s="279" t="s">
        <v>718</v>
      </c>
      <c r="N102" s="277" t="s">
        <v>87</v>
      </c>
      <c r="O102" s="279" t="s">
        <v>757</v>
      </c>
      <c r="P102" s="285">
        <v>41016</v>
      </c>
      <c r="Q102" s="278" t="s">
        <v>75</v>
      </c>
      <c r="R102" s="278">
        <v>33</v>
      </c>
      <c r="S102" s="274">
        <v>33</v>
      </c>
      <c r="T102" s="278">
        <v>0</v>
      </c>
      <c r="U102" s="278">
        <v>0</v>
      </c>
      <c r="V102" s="278"/>
      <c r="W102" s="278">
        <v>33</v>
      </c>
      <c r="X102" s="277">
        <v>0</v>
      </c>
      <c r="Y102" s="375">
        <f>R102-X102</f>
        <v>33</v>
      </c>
      <c r="Z102" s="160">
        <v>0</v>
      </c>
      <c r="AA102" s="160">
        <v>33</v>
      </c>
      <c r="AB102" s="160">
        <v>0</v>
      </c>
      <c r="AC102" s="313">
        <v>0</v>
      </c>
      <c r="AD102" s="313">
        <v>0</v>
      </c>
      <c r="AE102" s="309">
        <v>0</v>
      </c>
      <c r="AF102" s="308">
        <v>0</v>
      </c>
      <c r="AG102" s="158">
        <v>0</v>
      </c>
      <c r="AH102" s="174">
        <v>0</v>
      </c>
      <c r="AI102" s="219">
        <v>0</v>
      </c>
      <c r="AJ102" s="342">
        <v>0</v>
      </c>
      <c r="AK102" s="220">
        <f t="shared" si="11"/>
        <v>33</v>
      </c>
      <c r="AL102" s="479"/>
      <c r="AM102" s="471"/>
      <c r="AN102" s="112"/>
      <c r="AO102"/>
      <c r="AP102" s="112"/>
      <c r="AQ102" s="112"/>
      <c r="AR102" s="112"/>
      <c r="AS102" s="112"/>
      <c r="AT102" s="112"/>
      <c r="AU102" s="112"/>
      <c r="AV102" s="112"/>
      <c r="AW102" s="112"/>
      <c r="AX102" s="112"/>
      <c r="AY102" s="112"/>
      <c r="AZ102" s="112"/>
      <c r="BA102" s="112"/>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row>
    <row r="103" spans="2:95" s="165" customFormat="1" ht="30" customHeight="1" x14ac:dyDescent="0.35">
      <c r="D103" s="402" t="s">
        <v>770</v>
      </c>
      <c r="E103" s="409" t="s">
        <v>767</v>
      </c>
      <c r="F103" s="423" t="s">
        <v>771</v>
      </c>
      <c r="G103" s="378" t="s">
        <v>692</v>
      </c>
      <c r="H103" s="2026">
        <v>42.8</v>
      </c>
      <c r="I103" s="405"/>
      <c r="J103" s="406" t="s">
        <v>73</v>
      </c>
      <c r="K103" s="380" t="s">
        <v>86</v>
      </c>
      <c r="L103" s="380">
        <v>312</v>
      </c>
      <c r="M103" s="407" t="s">
        <v>677</v>
      </c>
      <c r="N103" s="380" t="s">
        <v>87</v>
      </c>
      <c r="O103" s="380" t="s">
        <v>693</v>
      </c>
      <c r="P103" s="289">
        <v>41016</v>
      </c>
      <c r="Q103" s="405" t="s">
        <v>75</v>
      </c>
      <c r="R103" s="424">
        <v>225</v>
      </c>
      <c r="S103" s="424">
        <v>225</v>
      </c>
      <c r="T103" s="424">
        <v>0</v>
      </c>
      <c r="U103" s="424">
        <v>225</v>
      </c>
      <c r="V103" s="425"/>
      <c r="W103" s="424">
        <v>0</v>
      </c>
      <c r="X103" s="426">
        <v>0</v>
      </c>
      <c r="Y103" s="427">
        <f t="shared" ref="Y103:Y107" si="19">R103-X103</f>
        <v>225</v>
      </c>
      <c r="Z103" s="265">
        <v>0</v>
      </c>
      <c r="AA103" s="265">
        <v>0</v>
      </c>
      <c r="AB103" s="265">
        <v>28</v>
      </c>
      <c r="AC103" s="332">
        <v>32</v>
      </c>
      <c r="AD103" s="332">
        <v>0</v>
      </c>
      <c r="AE103" s="333">
        <v>0</v>
      </c>
      <c r="AF103" s="334">
        <v>0</v>
      </c>
      <c r="AG103" s="266">
        <v>46</v>
      </c>
      <c r="AH103" s="266">
        <v>40</v>
      </c>
      <c r="AI103" s="267">
        <v>30</v>
      </c>
      <c r="AJ103" s="352">
        <v>49</v>
      </c>
      <c r="AK103" s="220">
        <f>SUM(Z103:AJ103)</f>
        <v>225</v>
      </c>
      <c r="AL103" s="479"/>
      <c r="AM103" s="471"/>
      <c r="AN103" s="112"/>
      <c r="AO103" s="235"/>
      <c r="AP103" s="112"/>
      <c r="AQ103" s="112"/>
      <c r="AR103" s="112"/>
      <c r="AS103" s="112"/>
      <c r="AT103" s="112"/>
      <c r="AU103" s="112"/>
      <c r="AV103" s="112"/>
      <c r="AW103" s="112"/>
      <c r="AX103" s="112"/>
      <c r="AY103" s="112"/>
      <c r="AZ103" s="112"/>
      <c r="BA103" s="112"/>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row>
    <row r="104" spans="2:95" s="165" customFormat="1" ht="30" customHeight="1" x14ac:dyDescent="0.35">
      <c r="D104" s="402" t="s">
        <v>773</v>
      </c>
      <c r="E104" s="409" t="s">
        <v>767</v>
      </c>
      <c r="F104" s="423" t="s">
        <v>771</v>
      </c>
      <c r="G104" s="378" t="s">
        <v>692</v>
      </c>
      <c r="H104" s="2027"/>
      <c r="I104" s="405"/>
      <c r="J104" s="406" t="s">
        <v>73</v>
      </c>
      <c r="K104" s="380" t="s">
        <v>86</v>
      </c>
      <c r="L104" s="380">
        <v>312</v>
      </c>
      <c r="M104" s="407" t="s">
        <v>677</v>
      </c>
      <c r="N104" s="380" t="s">
        <v>87</v>
      </c>
      <c r="O104" s="380" t="s">
        <v>693</v>
      </c>
      <c r="P104" s="289">
        <v>41016</v>
      </c>
      <c r="Q104" s="405" t="s">
        <v>75</v>
      </c>
      <c r="R104" s="428">
        <v>333</v>
      </c>
      <c r="S104" s="428">
        <v>333</v>
      </c>
      <c r="T104" s="428">
        <v>0</v>
      </c>
      <c r="U104" s="428">
        <v>0</v>
      </c>
      <c r="V104" s="429"/>
      <c r="W104" s="428">
        <v>333</v>
      </c>
      <c r="X104" s="430">
        <v>0</v>
      </c>
      <c r="Y104" s="431">
        <f>R104-X104</f>
        <v>333</v>
      </c>
      <c r="Z104" s="268">
        <v>0</v>
      </c>
      <c r="AA104" s="268">
        <v>0</v>
      </c>
      <c r="AB104" s="268">
        <v>46</v>
      </c>
      <c r="AC104" s="335">
        <v>32</v>
      </c>
      <c r="AD104" s="335">
        <v>37</v>
      </c>
      <c r="AE104" s="336">
        <v>30</v>
      </c>
      <c r="AF104" s="337">
        <v>30</v>
      </c>
      <c r="AG104" s="269">
        <v>30</v>
      </c>
      <c r="AH104" s="269">
        <v>40</v>
      </c>
      <c r="AI104" s="270">
        <v>30</v>
      </c>
      <c r="AJ104" s="353">
        <v>58</v>
      </c>
      <c r="AK104" s="220">
        <f>SUM(Z104:AJ104)</f>
        <v>333</v>
      </c>
      <c r="AL104" s="475"/>
      <c r="AM104" s="471"/>
      <c r="AN104" s="112"/>
      <c r="AO104" s="235"/>
      <c r="AP104" s="112"/>
      <c r="AQ104" s="112"/>
      <c r="AR104" s="112"/>
      <c r="AS104" s="112"/>
      <c r="AT104" s="112"/>
      <c r="AU104" s="112"/>
      <c r="AV104" s="112"/>
      <c r="AW104" s="112"/>
      <c r="AX104" s="112"/>
      <c r="AY104" s="112"/>
      <c r="AZ104" s="112"/>
      <c r="BA104" s="112"/>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row>
    <row r="105" spans="2:95" s="165" customFormat="1" ht="30" customHeight="1" x14ac:dyDescent="0.35">
      <c r="D105" s="402" t="s">
        <v>777</v>
      </c>
      <c r="E105" s="403" t="s">
        <v>778</v>
      </c>
      <c r="F105" s="419" t="s">
        <v>1504</v>
      </c>
      <c r="G105" s="378" t="s">
        <v>1505</v>
      </c>
      <c r="H105" s="2028"/>
      <c r="I105" s="406" t="s">
        <v>73</v>
      </c>
      <c r="J105" s="405"/>
      <c r="K105" s="380" t="s">
        <v>42</v>
      </c>
      <c r="L105" s="380">
        <v>312</v>
      </c>
      <c r="M105" s="407" t="s">
        <v>677</v>
      </c>
      <c r="N105" s="380" t="s">
        <v>87</v>
      </c>
      <c r="O105" s="380" t="s">
        <v>693</v>
      </c>
      <c r="P105" s="289">
        <v>41016</v>
      </c>
      <c r="Q105" s="405" t="s">
        <v>75</v>
      </c>
      <c r="R105" s="432"/>
      <c r="S105" s="432"/>
      <c r="T105" s="432"/>
      <c r="U105" s="432"/>
      <c r="V105" s="433"/>
      <c r="W105" s="432"/>
      <c r="X105" s="434"/>
      <c r="Y105" s="435"/>
      <c r="Z105" s="261"/>
      <c r="AA105" s="261"/>
      <c r="AB105" s="261"/>
      <c r="AC105" s="338"/>
      <c r="AD105" s="338"/>
      <c r="AE105" s="339"/>
      <c r="AF105" s="340"/>
      <c r="AG105" s="259"/>
      <c r="AH105" s="259"/>
      <c r="AI105" s="260"/>
      <c r="AJ105" s="354"/>
      <c r="AK105" s="220"/>
      <c r="AL105" s="475"/>
      <c r="AM105" s="471"/>
      <c r="AN105" s="112"/>
      <c r="AO105" s="235"/>
      <c r="AP105" s="112"/>
      <c r="AQ105" s="112"/>
      <c r="AR105" s="112"/>
      <c r="AS105" s="112"/>
      <c r="AT105" s="112"/>
      <c r="AU105" s="112"/>
      <c r="AV105" s="112"/>
      <c r="AW105" s="112"/>
      <c r="AX105" s="112"/>
      <c r="AY105" s="112"/>
      <c r="AZ105" s="112"/>
      <c r="BA105" s="112"/>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row>
    <row r="106" spans="2:95" s="165" customFormat="1" ht="30" customHeight="1" x14ac:dyDescent="0.35">
      <c r="D106" s="371" t="s">
        <v>777</v>
      </c>
      <c r="E106" s="271" t="s">
        <v>778</v>
      </c>
      <c r="F106" s="421" t="s">
        <v>779</v>
      </c>
      <c r="G106" s="378" t="s">
        <v>1505</v>
      </c>
      <c r="H106" s="275">
        <v>10.3</v>
      </c>
      <c r="I106" s="304" t="s">
        <v>73</v>
      </c>
      <c r="J106" s="278"/>
      <c r="K106" s="277" t="s">
        <v>42</v>
      </c>
      <c r="L106" s="277">
        <v>312</v>
      </c>
      <c r="M106" s="279" t="s">
        <v>677</v>
      </c>
      <c r="N106" s="277" t="s">
        <v>87</v>
      </c>
      <c r="O106" s="277" t="s">
        <v>693</v>
      </c>
      <c r="P106" s="285">
        <v>41016</v>
      </c>
      <c r="Q106" s="278" t="s">
        <v>75</v>
      </c>
      <c r="R106" s="278">
        <v>189</v>
      </c>
      <c r="S106" s="274"/>
      <c r="T106" s="278"/>
      <c r="U106" s="278">
        <v>0</v>
      </c>
      <c r="V106" s="278"/>
      <c r="W106" s="278">
        <v>189</v>
      </c>
      <c r="X106" s="277">
        <v>0</v>
      </c>
      <c r="Y106" s="306">
        <f t="shared" si="19"/>
        <v>189</v>
      </c>
      <c r="Z106" s="160">
        <v>0</v>
      </c>
      <c r="AA106" s="160">
        <v>0</v>
      </c>
      <c r="AB106" s="160">
        <v>0</v>
      </c>
      <c r="AC106" s="313">
        <v>0</v>
      </c>
      <c r="AD106" s="313">
        <v>0</v>
      </c>
      <c r="AE106" s="309">
        <f>SUM(Z106:AD106)</f>
        <v>0</v>
      </c>
      <c r="AF106" s="308">
        <v>0</v>
      </c>
      <c r="AG106" s="158">
        <v>0</v>
      </c>
      <c r="AH106" s="174">
        <v>0</v>
      </c>
      <c r="AI106" s="219">
        <v>0</v>
      </c>
      <c r="AJ106" s="341">
        <v>189</v>
      </c>
      <c r="AK106" s="220">
        <f t="shared" ref="AK106:AK107" si="20">SUM(Z106:AJ106)</f>
        <v>189</v>
      </c>
      <c r="AL106" s="479"/>
      <c r="AM106" s="471"/>
      <c r="AN106" s="112"/>
      <c r="AO106" s="235"/>
      <c r="AP106" s="112"/>
      <c r="AQ106" s="112"/>
      <c r="AR106" s="112"/>
      <c r="AS106" s="112"/>
      <c r="AT106" s="112"/>
      <c r="AU106" s="112"/>
      <c r="AV106" s="112"/>
      <c r="AW106" s="112"/>
      <c r="AX106" s="112"/>
      <c r="AY106" s="112"/>
      <c r="AZ106" s="112"/>
      <c r="BA106" s="112"/>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row>
    <row r="107" spans="2:95" s="165" customFormat="1" ht="30" customHeight="1" x14ac:dyDescent="0.35">
      <c r="D107" s="371" t="s">
        <v>782</v>
      </c>
      <c r="E107" s="271"/>
      <c r="F107" s="273" t="s">
        <v>783</v>
      </c>
      <c r="G107" s="274" t="s">
        <v>784</v>
      </c>
      <c r="H107" s="275">
        <v>0.65</v>
      </c>
      <c r="I107" s="304" t="s">
        <v>73</v>
      </c>
      <c r="J107" s="304"/>
      <c r="K107" s="277" t="s">
        <v>113</v>
      </c>
      <c r="L107" s="277">
        <v>312</v>
      </c>
      <c r="M107" s="279" t="s">
        <v>677</v>
      </c>
      <c r="N107" s="277" t="s">
        <v>114</v>
      </c>
      <c r="O107" s="277" t="s">
        <v>785</v>
      </c>
      <c r="P107" s="285">
        <v>44720</v>
      </c>
      <c r="Q107" s="278" t="s">
        <v>75</v>
      </c>
      <c r="R107" s="278">
        <v>4</v>
      </c>
      <c r="S107" s="274">
        <v>4</v>
      </c>
      <c r="T107" s="278">
        <v>0</v>
      </c>
      <c r="U107" s="278">
        <v>0</v>
      </c>
      <c r="V107" s="278"/>
      <c r="W107" s="278">
        <v>4</v>
      </c>
      <c r="X107" s="277">
        <v>0</v>
      </c>
      <c r="Y107" s="306">
        <f t="shared" si="19"/>
        <v>4</v>
      </c>
      <c r="Z107" s="160">
        <v>4</v>
      </c>
      <c r="AA107" s="160">
        <v>0</v>
      </c>
      <c r="AB107" s="160">
        <v>0</v>
      </c>
      <c r="AC107" s="313">
        <v>0</v>
      </c>
      <c r="AD107" s="313">
        <v>0</v>
      </c>
      <c r="AE107" s="309">
        <v>0</v>
      </c>
      <c r="AF107" s="308">
        <v>0</v>
      </c>
      <c r="AG107" s="158">
        <v>0</v>
      </c>
      <c r="AH107" s="158">
        <v>0</v>
      </c>
      <c r="AI107" s="219">
        <v>0</v>
      </c>
      <c r="AJ107" s="341">
        <v>0</v>
      </c>
      <c r="AK107" s="220">
        <f t="shared" si="20"/>
        <v>4</v>
      </c>
      <c r="AL107" s="479"/>
      <c r="AM107" s="471"/>
      <c r="AN107" s="112"/>
      <c r="AO107" s="235"/>
      <c r="AP107" s="112"/>
      <c r="AQ107" s="112"/>
      <c r="AR107" s="112"/>
      <c r="AS107" s="112"/>
      <c r="AT107" s="112"/>
      <c r="AU107" s="112"/>
      <c r="AV107" s="112"/>
      <c r="AW107" s="112"/>
      <c r="AX107" s="112"/>
      <c r="AY107" s="112"/>
      <c r="AZ107" s="112"/>
      <c r="BA107" s="112"/>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row>
    <row r="111" spans="2:95" x14ac:dyDescent="0.35">
      <c r="R111" s="95">
        <f>SUM(R4:R107)</f>
        <v>8813</v>
      </c>
      <c r="S111" s="95">
        <f t="shared" ref="S111:AJ111" si="21">SUM(S4:S107)</f>
        <v>3948</v>
      </c>
      <c r="T111" s="95">
        <f t="shared" si="21"/>
        <v>352</v>
      </c>
      <c r="U111" s="95">
        <f t="shared" si="21"/>
        <v>1702</v>
      </c>
      <c r="V111" s="95">
        <f t="shared" si="21"/>
        <v>0</v>
      </c>
      <c r="W111" s="95">
        <f t="shared" si="21"/>
        <v>7112</v>
      </c>
      <c r="X111" s="95">
        <f t="shared" si="21"/>
        <v>0</v>
      </c>
      <c r="Y111" s="95">
        <f t="shared" si="21"/>
        <v>8813</v>
      </c>
      <c r="Z111" s="95">
        <f t="shared" si="21"/>
        <v>269</v>
      </c>
      <c r="AA111" s="95">
        <f t="shared" si="21"/>
        <v>775</v>
      </c>
      <c r="AB111" s="95">
        <f t="shared" si="21"/>
        <v>871</v>
      </c>
      <c r="AC111" s="95">
        <f t="shared" si="21"/>
        <v>1161</v>
      </c>
      <c r="AD111" s="95">
        <f t="shared" si="21"/>
        <v>979</v>
      </c>
      <c r="AE111" s="95">
        <f t="shared" si="21"/>
        <v>777</v>
      </c>
      <c r="AF111" s="95">
        <f t="shared" si="21"/>
        <v>735</v>
      </c>
      <c r="AG111" s="95">
        <f t="shared" si="21"/>
        <v>766</v>
      </c>
      <c r="AH111" s="95">
        <f t="shared" si="21"/>
        <v>555</v>
      </c>
      <c r="AI111" s="95">
        <f t="shared" si="21"/>
        <v>349</v>
      </c>
      <c r="AJ111" s="95">
        <f t="shared" si="21"/>
        <v>1576</v>
      </c>
    </row>
  </sheetData>
  <mergeCells count="18">
    <mergeCell ref="H60:H61"/>
    <mergeCell ref="H66:H67"/>
    <mergeCell ref="H71:H72"/>
    <mergeCell ref="H103:H105"/>
    <mergeCell ref="Z1:AG1"/>
    <mergeCell ref="H53:H54"/>
    <mergeCell ref="H57:H58"/>
    <mergeCell ref="AO1:AO3"/>
    <mergeCell ref="H35:H36"/>
    <mergeCell ref="H39:H40"/>
    <mergeCell ref="H45:H46"/>
    <mergeCell ref="H47:H48"/>
    <mergeCell ref="H6:H7"/>
    <mergeCell ref="H9:H10"/>
    <mergeCell ref="H16:H17"/>
    <mergeCell ref="H20:H21"/>
    <mergeCell ref="H22:H23"/>
    <mergeCell ref="H33:H34"/>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B4006-D209-4ACB-A7A9-FCF7F4E801B9}">
  <dimension ref="B1:CQ39"/>
  <sheetViews>
    <sheetView workbookViewId="0">
      <selection activeCell="A48" sqref="A48"/>
    </sheetView>
  </sheetViews>
  <sheetFormatPr defaultRowHeight="14.5" x14ac:dyDescent="0.35"/>
  <sheetData>
    <row r="1" spans="2:95" s="112" customFormat="1" ht="15.75" customHeight="1" x14ac:dyDescent="0.35">
      <c r="B1" s="122"/>
      <c r="C1" s="123"/>
      <c r="D1" s="124"/>
      <c r="E1" s="124"/>
      <c r="F1" s="124"/>
      <c r="G1" s="124"/>
      <c r="H1" s="125"/>
      <c r="I1" s="125"/>
      <c r="J1" s="125"/>
      <c r="K1" s="125"/>
      <c r="L1" s="125"/>
      <c r="M1" s="125"/>
      <c r="N1" s="126" t="s">
        <v>38</v>
      </c>
      <c r="O1" s="127" t="s">
        <v>39</v>
      </c>
      <c r="P1" s="295" t="s">
        <v>39</v>
      </c>
      <c r="Q1" s="128"/>
      <c r="R1" s="128"/>
      <c r="S1" s="262"/>
      <c r="T1" s="128"/>
      <c r="U1" s="127"/>
      <c r="V1" s="129"/>
      <c r="W1" s="130"/>
      <c r="X1" s="130"/>
      <c r="Y1" s="131"/>
      <c r="Z1" s="1992" t="s">
        <v>40</v>
      </c>
      <c r="AA1" s="1993"/>
      <c r="AB1" s="1993"/>
      <c r="AC1" s="1993"/>
      <c r="AD1" s="1993"/>
      <c r="AE1" s="1993"/>
      <c r="AF1" s="1993"/>
      <c r="AG1" s="1993"/>
      <c r="AH1" s="132"/>
      <c r="AI1" s="132"/>
      <c r="AJ1" s="133"/>
      <c r="AK1" s="134"/>
      <c r="AL1" s="469"/>
      <c r="AM1" s="469"/>
      <c r="AN1" s="469"/>
      <c r="AO1" s="2022"/>
      <c r="AP1" s="469"/>
    </row>
    <row r="2" spans="2:95" s="112" customFormat="1" ht="15.5" x14ac:dyDescent="0.35">
      <c r="B2" s="121"/>
      <c r="C2" s="120"/>
      <c r="D2" s="135" t="s">
        <v>41</v>
      </c>
      <c r="E2" s="135" t="s">
        <v>42</v>
      </c>
      <c r="F2" s="136"/>
      <c r="G2" s="136"/>
      <c r="H2" s="137"/>
      <c r="I2" s="137"/>
      <c r="J2" s="137"/>
      <c r="K2" s="137"/>
      <c r="L2" s="137"/>
      <c r="M2" s="137"/>
      <c r="N2" s="135" t="s">
        <v>43</v>
      </c>
      <c r="O2" s="138" t="s">
        <v>43</v>
      </c>
      <c r="P2" s="296" t="s">
        <v>43</v>
      </c>
      <c r="Q2" s="138" t="s">
        <v>44</v>
      </c>
      <c r="R2" s="138" t="s">
        <v>45</v>
      </c>
      <c r="S2" s="263"/>
      <c r="T2" s="138"/>
      <c r="U2" s="138" t="s">
        <v>46</v>
      </c>
      <c r="V2" s="139" t="s">
        <v>46</v>
      </c>
      <c r="W2" s="139" t="s">
        <v>47</v>
      </c>
      <c r="X2" s="139" t="s">
        <v>48</v>
      </c>
      <c r="Y2" s="140" t="s">
        <v>49</v>
      </c>
      <c r="Z2" s="141" t="s">
        <v>1471</v>
      </c>
      <c r="AA2" s="142" t="s">
        <v>16</v>
      </c>
      <c r="AB2" s="142" t="s">
        <v>17</v>
      </c>
      <c r="AC2" s="143" t="s">
        <v>18</v>
      </c>
      <c r="AD2" s="143" t="s">
        <v>19</v>
      </c>
      <c r="AE2" s="143" t="s">
        <v>20</v>
      </c>
      <c r="AF2" s="143" t="s">
        <v>21</v>
      </c>
      <c r="AG2" s="144" t="s">
        <v>22</v>
      </c>
      <c r="AH2" s="145" t="s">
        <v>23</v>
      </c>
      <c r="AI2" s="145" t="s">
        <v>24</v>
      </c>
      <c r="AJ2" s="146" t="s">
        <v>1472</v>
      </c>
      <c r="AK2" s="115"/>
      <c r="AL2" s="470"/>
      <c r="AM2" s="470"/>
      <c r="AN2" s="470"/>
      <c r="AO2" s="2022"/>
      <c r="AP2" s="470"/>
    </row>
    <row r="3" spans="2:95" s="112" customFormat="1" ht="16" thickBot="1" x14ac:dyDescent="0.4">
      <c r="D3" s="147" t="s">
        <v>51</v>
      </c>
      <c r="E3" s="147" t="s">
        <v>51</v>
      </c>
      <c r="F3" s="147" t="s">
        <v>52</v>
      </c>
      <c r="G3" s="147" t="s">
        <v>53</v>
      </c>
      <c r="H3" s="147" t="s">
        <v>54</v>
      </c>
      <c r="I3" s="147" t="s">
        <v>55</v>
      </c>
      <c r="J3" s="147" t="s">
        <v>56</v>
      </c>
      <c r="K3" s="147" t="s">
        <v>57</v>
      </c>
      <c r="L3" s="147" t="s">
        <v>58</v>
      </c>
      <c r="M3" s="147" t="s">
        <v>59</v>
      </c>
      <c r="N3" s="147" t="s">
        <v>60</v>
      </c>
      <c r="O3" s="148" t="s">
        <v>51</v>
      </c>
      <c r="P3" s="297" t="s">
        <v>61</v>
      </c>
      <c r="Q3" s="148" t="s">
        <v>62</v>
      </c>
      <c r="R3" s="148" t="s">
        <v>63</v>
      </c>
      <c r="S3" s="264" t="s">
        <v>64</v>
      </c>
      <c r="T3" s="148" t="s">
        <v>65</v>
      </c>
      <c r="U3" s="148" t="s">
        <v>14</v>
      </c>
      <c r="V3" s="149" t="s">
        <v>66</v>
      </c>
      <c r="W3" s="149" t="s">
        <v>67</v>
      </c>
      <c r="X3" s="149" t="s">
        <v>1473</v>
      </c>
      <c r="Y3" s="150" t="s">
        <v>1474</v>
      </c>
      <c r="Z3" s="151"/>
      <c r="AA3" s="152"/>
      <c r="AB3" s="152"/>
      <c r="AC3" s="152"/>
      <c r="AD3" s="152"/>
      <c r="AE3" s="216"/>
      <c r="AF3" s="152"/>
      <c r="AG3" s="152"/>
      <c r="AH3" s="152"/>
      <c r="AI3" s="153"/>
      <c r="AJ3" s="154"/>
      <c r="AK3" s="115"/>
      <c r="AL3" s="470"/>
      <c r="AM3" s="470"/>
      <c r="AN3" s="470"/>
      <c r="AO3" s="2022"/>
      <c r="AP3" s="470"/>
    </row>
    <row r="5" spans="2:95" s="114" customFormat="1" ht="62" x14ac:dyDescent="0.35">
      <c r="B5" s="116"/>
      <c r="C5" s="116"/>
      <c r="D5" s="365">
        <v>13</v>
      </c>
      <c r="E5" s="302" t="s">
        <v>117</v>
      </c>
      <c r="F5" s="274" t="s">
        <v>118</v>
      </c>
      <c r="G5" s="363" t="s">
        <v>119</v>
      </c>
      <c r="H5" s="277">
        <v>3.2</v>
      </c>
      <c r="I5" s="276"/>
      <c r="J5" s="304" t="s">
        <v>73</v>
      </c>
      <c r="K5" s="277" t="s">
        <v>120</v>
      </c>
      <c r="L5" s="277">
        <v>243</v>
      </c>
      <c r="M5" s="277" t="s">
        <v>121</v>
      </c>
      <c r="N5" s="277" t="s">
        <v>87</v>
      </c>
      <c r="O5" s="279" t="s">
        <v>122</v>
      </c>
      <c r="P5" s="283" t="s">
        <v>123</v>
      </c>
      <c r="Q5" s="277" t="s">
        <v>75</v>
      </c>
      <c r="R5" s="277">
        <v>10</v>
      </c>
      <c r="S5" s="363">
        <v>10</v>
      </c>
      <c r="T5" s="277">
        <v>0</v>
      </c>
      <c r="U5" s="277">
        <v>0</v>
      </c>
      <c r="V5" s="277"/>
      <c r="W5" s="277"/>
      <c r="X5" s="277">
        <v>0</v>
      </c>
      <c r="Y5" s="306">
        <f t="shared" ref="Y5:Y6" si="0">R5-X5</f>
        <v>10</v>
      </c>
      <c r="Z5" s="159">
        <v>0</v>
      </c>
      <c r="AA5" s="159">
        <v>0</v>
      </c>
      <c r="AB5" s="159">
        <v>0</v>
      </c>
      <c r="AC5" s="309">
        <v>0</v>
      </c>
      <c r="AD5" s="309">
        <v>0</v>
      </c>
      <c r="AE5" s="309">
        <f>SUM(Z5:AD5)</f>
        <v>0</v>
      </c>
      <c r="AF5" s="309">
        <v>0</v>
      </c>
      <c r="AG5" s="162">
        <v>10</v>
      </c>
      <c r="AH5" s="158">
        <v>0</v>
      </c>
      <c r="AI5" s="219">
        <v>0</v>
      </c>
      <c r="AJ5" s="341">
        <v>0</v>
      </c>
      <c r="AK5" s="436">
        <f t="shared" ref="AK5:AK35" si="1">SUM(Z5:AJ5)</f>
        <v>10</v>
      </c>
      <c r="AL5" s="472"/>
      <c r="AM5" s="471"/>
      <c r="AN5" s="466"/>
      <c r="AO5" s="235"/>
      <c r="AP5" s="466"/>
      <c r="AQ5" s="112"/>
      <c r="AR5" s="112"/>
      <c r="AS5" s="112"/>
      <c r="AT5" s="112"/>
      <c r="AU5" s="112"/>
      <c r="AV5" s="112"/>
      <c r="AW5" s="112"/>
      <c r="AX5" s="112"/>
      <c r="AY5" s="112"/>
      <c r="AZ5" s="112"/>
      <c r="BA5" s="112"/>
    </row>
    <row r="6" spans="2:95" s="165" customFormat="1" ht="30" customHeight="1" x14ac:dyDescent="0.35">
      <c r="D6" s="362" t="s">
        <v>859</v>
      </c>
      <c r="E6" s="362" t="s">
        <v>865</v>
      </c>
      <c r="F6" s="363" t="s">
        <v>866</v>
      </c>
      <c r="G6" s="363" t="s">
        <v>133</v>
      </c>
      <c r="H6" s="359">
        <v>0.2</v>
      </c>
      <c r="I6" s="304" t="s">
        <v>73</v>
      </c>
      <c r="J6" s="276"/>
      <c r="K6" s="277" t="s">
        <v>120</v>
      </c>
      <c r="L6" s="277">
        <v>246</v>
      </c>
      <c r="M6" s="277" t="s">
        <v>127</v>
      </c>
      <c r="N6" s="277"/>
      <c r="O6" s="277" t="s">
        <v>134</v>
      </c>
      <c r="P6" s="281"/>
      <c r="Q6" s="276" t="s">
        <v>75</v>
      </c>
      <c r="R6" s="306">
        <v>6</v>
      </c>
      <c r="S6" s="274"/>
      <c r="T6" s="278"/>
      <c r="U6" s="278">
        <v>6</v>
      </c>
      <c r="V6" s="278"/>
      <c r="W6" s="278">
        <v>0</v>
      </c>
      <c r="X6" s="277">
        <v>0</v>
      </c>
      <c r="Y6" s="306">
        <f t="shared" si="0"/>
        <v>6</v>
      </c>
      <c r="Z6" s="225">
        <v>0</v>
      </c>
      <c r="AA6" s="225">
        <v>0</v>
      </c>
      <c r="AB6" s="225">
        <v>6</v>
      </c>
      <c r="AC6" s="312">
        <v>0</v>
      </c>
      <c r="AD6" s="312">
        <v>0</v>
      </c>
      <c r="AE6" s="311">
        <v>0</v>
      </c>
      <c r="AF6" s="310">
        <v>0</v>
      </c>
      <c r="AG6" s="228">
        <v>0</v>
      </c>
      <c r="AH6" s="228">
        <v>0</v>
      </c>
      <c r="AI6" s="229">
        <v>0</v>
      </c>
      <c r="AJ6" s="344">
        <v>0</v>
      </c>
      <c r="AK6" s="436">
        <f t="shared" si="1"/>
        <v>6</v>
      </c>
      <c r="AL6" s="472"/>
      <c r="AM6" s="471"/>
      <c r="AN6" s="112"/>
      <c r="AO6" s="235"/>
      <c r="AP6" s="112"/>
      <c r="AQ6" s="112"/>
      <c r="AR6" s="112"/>
      <c r="AS6" s="112"/>
      <c r="AT6" s="112"/>
      <c r="AU6" s="112"/>
      <c r="AV6" s="112"/>
      <c r="AW6" s="112"/>
      <c r="AX6" s="112"/>
      <c r="AY6" s="112"/>
      <c r="AZ6" s="112"/>
      <c r="BA6" s="112"/>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row>
    <row r="7" spans="2:95" s="114" customFormat="1" ht="30" customHeight="1" x14ac:dyDescent="0.35">
      <c r="D7" s="362" t="s">
        <v>130</v>
      </c>
      <c r="E7" s="362" t="s">
        <v>131</v>
      </c>
      <c r="F7" s="363" t="s">
        <v>132</v>
      </c>
      <c r="G7" s="363" t="s">
        <v>133</v>
      </c>
      <c r="H7" s="359">
        <v>4.4000000000000004</v>
      </c>
      <c r="I7" s="304" t="s">
        <v>73</v>
      </c>
      <c r="J7" s="276"/>
      <c r="K7" s="277" t="s">
        <v>120</v>
      </c>
      <c r="L7" s="277">
        <v>243</v>
      </c>
      <c r="M7" s="277" t="s">
        <v>121</v>
      </c>
      <c r="N7" s="277"/>
      <c r="O7" s="277" t="s">
        <v>134</v>
      </c>
      <c r="P7" s="281"/>
      <c r="Q7" s="360" t="s">
        <v>75</v>
      </c>
      <c r="R7" s="306">
        <v>65</v>
      </c>
      <c r="S7" s="361"/>
      <c r="T7" s="306"/>
      <c r="U7" s="306">
        <v>65</v>
      </c>
      <c r="V7" s="306"/>
      <c r="W7" s="306">
        <v>0</v>
      </c>
      <c r="X7" s="277">
        <v>0</v>
      </c>
      <c r="Y7" s="306">
        <f>R7-X7</f>
        <v>65</v>
      </c>
      <c r="Z7" s="234">
        <v>0</v>
      </c>
      <c r="AA7" s="234">
        <v>0</v>
      </c>
      <c r="AB7" s="234">
        <v>0</v>
      </c>
      <c r="AC7" s="310">
        <v>65</v>
      </c>
      <c r="AD7" s="310">
        <v>0</v>
      </c>
      <c r="AE7" s="311">
        <v>0</v>
      </c>
      <c r="AF7" s="310">
        <v>0</v>
      </c>
      <c r="AG7" s="228">
        <v>0</v>
      </c>
      <c r="AH7" s="228">
        <v>0</v>
      </c>
      <c r="AI7" s="229">
        <v>0</v>
      </c>
      <c r="AJ7" s="344">
        <v>0</v>
      </c>
      <c r="AK7" s="436">
        <f t="shared" si="1"/>
        <v>65</v>
      </c>
      <c r="AL7" s="472"/>
      <c r="AM7" s="471"/>
      <c r="AN7" s="112"/>
      <c r="AO7" s="235"/>
      <c r="AP7" s="112"/>
      <c r="AQ7" s="112"/>
      <c r="AR7" s="112"/>
      <c r="AS7" s="112"/>
      <c r="AT7" s="112"/>
      <c r="AU7" s="112"/>
      <c r="AV7" s="112"/>
      <c r="AW7" s="112"/>
      <c r="AX7" s="112"/>
      <c r="AY7" s="112"/>
      <c r="AZ7" s="112"/>
      <c r="BA7" s="112"/>
    </row>
    <row r="8" spans="2:95" s="165" customFormat="1" ht="77.5" x14ac:dyDescent="0.35">
      <c r="D8" s="443" t="s">
        <v>1506</v>
      </c>
      <c r="E8" s="444" t="s">
        <v>165</v>
      </c>
      <c r="F8" s="445" t="s">
        <v>172</v>
      </c>
      <c r="G8" s="446" t="s">
        <v>173</v>
      </c>
      <c r="H8" s="2029">
        <v>3.9</v>
      </c>
      <c r="I8" s="447"/>
      <c r="J8" s="448" t="s">
        <v>73</v>
      </c>
      <c r="K8" s="449" t="s">
        <v>42</v>
      </c>
      <c r="L8" s="449">
        <v>252</v>
      </c>
      <c r="M8" s="449" t="s">
        <v>168</v>
      </c>
      <c r="N8" s="447" t="s">
        <v>114</v>
      </c>
      <c r="O8" s="449" t="s">
        <v>174</v>
      </c>
      <c r="P8" s="450"/>
      <c r="Q8" s="447" t="s">
        <v>75</v>
      </c>
      <c r="R8" s="447">
        <v>68</v>
      </c>
      <c r="S8" s="446"/>
      <c r="T8" s="447"/>
      <c r="U8" s="447">
        <v>0</v>
      </c>
      <c r="V8" s="447"/>
      <c r="W8" s="447">
        <v>68</v>
      </c>
      <c r="X8" s="449">
        <v>0</v>
      </c>
      <c r="Y8" s="451">
        <f>R8-X8</f>
        <v>68</v>
      </c>
      <c r="Z8" s="447">
        <v>0</v>
      </c>
      <c r="AA8" s="447">
        <v>0</v>
      </c>
      <c r="AB8" s="447">
        <v>0</v>
      </c>
      <c r="AC8" s="447">
        <v>24</v>
      </c>
      <c r="AD8" s="447">
        <v>24</v>
      </c>
      <c r="AE8" s="449">
        <v>20</v>
      </c>
      <c r="AF8" s="451">
        <v>0</v>
      </c>
      <c r="AG8" s="451">
        <v>0</v>
      </c>
      <c r="AH8" s="451">
        <v>0</v>
      </c>
      <c r="AI8" s="452">
        <v>0</v>
      </c>
      <c r="AJ8" s="453">
        <v>0</v>
      </c>
      <c r="AK8" s="436">
        <f t="shared" si="1"/>
        <v>68</v>
      </c>
      <c r="AL8" s="472"/>
      <c r="AM8" s="471"/>
      <c r="AN8" s="466"/>
      <c r="AO8" s="473"/>
      <c r="AP8" s="466"/>
      <c r="AQ8" s="112"/>
      <c r="AR8" s="112"/>
      <c r="AS8" s="112"/>
      <c r="AT8" s="112"/>
      <c r="AU8" s="112"/>
      <c r="AV8" s="112"/>
      <c r="AW8" s="112"/>
      <c r="AX8" s="112"/>
      <c r="AY8" s="112"/>
      <c r="AZ8" s="112"/>
      <c r="BA8" s="112"/>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row>
    <row r="9" spans="2:95" s="165" customFormat="1" ht="77.5" x14ac:dyDescent="0.35">
      <c r="D9" s="443" t="s">
        <v>1507</v>
      </c>
      <c r="E9" s="444" t="s">
        <v>165</v>
      </c>
      <c r="F9" s="445" t="s">
        <v>172</v>
      </c>
      <c r="G9" s="446" t="s">
        <v>173</v>
      </c>
      <c r="H9" s="2030"/>
      <c r="I9" s="447"/>
      <c r="J9" s="448" t="s">
        <v>73</v>
      </c>
      <c r="K9" s="449" t="s">
        <v>42</v>
      </c>
      <c r="L9" s="449">
        <v>252</v>
      </c>
      <c r="M9" s="449" t="s">
        <v>168</v>
      </c>
      <c r="N9" s="447" t="s">
        <v>114</v>
      </c>
      <c r="O9" s="449" t="s">
        <v>174</v>
      </c>
      <c r="P9" s="450"/>
      <c r="Q9" s="447" t="s">
        <v>75</v>
      </c>
      <c r="R9" s="447">
        <v>13</v>
      </c>
      <c r="S9" s="446"/>
      <c r="T9" s="447"/>
      <c r="U9" s="447">
        <v>13</v>
      </c>
      <c r="V9" s="447"/>
      <c r="W9" s="447">
        <v>0</v>
      </c>
      <c r="X9" s="449">
        <v>0</v>
      </c>
      <c r="Y9" s="451">
        <f>R9-X9</f>
        <v>13</v>
      </c>
      <c r="Z9" s="454">
        <v>0</v>
      </c>
      <c r="AA9" s="454">
        <v>0</v>
      </c>
      <c r="AB9" s="454">
        <v>0</v>
      </c>
      <c r="AC9" s="454">
        <v>13</v>
      </c>
      <c r="AD9" s="454">
        <v>0</v>
      </c>
      <c r="AE9" s="455">
        <v>0</v>
      </c>
      <c r="AF9" s="456">
        <v>0</v>
      </c>
      <c r="AG9" s="456">
        <v>0</v>
      </c>
      <c r="AH9" s="456">
        <v>0</v>
      </c>
      <c r="AI9" s="457">
        <v>0</v>
      </c>
      <c r="AJ9" s="458">
        <v>0</v>
      </c>
      <c r="AK9" s="436">
        <f t="shared" si="1"/>
        <v>13</v>
      </c>
      <c r="AL9" s="472"/>
      <c r="AM9" s="471"/>
      <c r="AN9" s="466"/>
      <c r="AO9" s="473"/>
      <c r="AP9" s="466"/>
      <c r="AQ9" s="112"/>
      <c r="AR9" s="112"/>
      <c r="AS9" s="112"/>
      <c r="AT9" s="112"/>
      <c r="AU9" s="112"/>
      <c r="AV9" s="112"/>
      <c r="AW9" s="112"/>
      <c r="AX9" s="112"/>
      <c r="AY9" s="112"/>
      <c r="AZ9" s="112"/>
      <c r="BA9" s="112"/>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row>
    <row r="10" spans="2:95" s="114" customFormat="1" ht="46.5" x14ac:dyDescent="0.35">
      <c r="D10" s="366" t="s">
        <v>193</v>
      </c>
      <c r="E10" s="302" t="s">
        <v>194</v>
      </c>
      <c r="F10" s="274" t="s">
        <v>195</v>
      </c>
      <c r="G10" s="274" t="s">
        <v>189</v>
      </c>
      <c r="H10" s="1938">
        <v>6.2</v>
      </c>
      <c r="I10" s="278"/>
      <c r="J10" s="304" t="s">
        <v>73</v>
      </c>
      <c r="K10" s="277" t="s">
        <v>86</v>
      </c>
      <c r="L10" s="277">
        <v>263</v>
      </c>
      <c r="M10" s="277" t="s">
        <v>190</v>
      </c>
      <c r="N10" s="277"/>
      <c r="O10" s="277" t="s">
        <v>1508</v>
      </c>
      <c r="P10" s="285"/>
      <c r="Q10" s="278" t="s">
        <v>75</v>
      </c>
      <c r="R10" s="278">
        <v>67</v>
      </c>
      <c r="S10" s="274"/>
      <c r="T10" s="278"/>
      <c r="U10" s="278">
        <v>0</v>
      </c>
      <c r="V10" s="278"/>
      <c r="W10" s="278">
        <v>67</v>
      </c>
      <c r="X10" s="277">
        <v>0</v>
      </c>
      <c r="Y10" s="306">
        <f t="shared" ref="Y10:Y13" si="2">R10-X10</f>
        <v>67</v>
      </c>
      <c r="Z10" s="160">
        <v>0</v>
      </c>
      <c r="AA10" s="160">
        <v>0</v>
      </c>
      <c r="AB10" s="160">
        <v>0</v>
      </c>
      <c r="AC10" s="313">
        <v>24</v>
      </c>
      <c r="AD10" s="313">
        <v>24</v>
      </c>
      <c r="AE10" s="309">
        <v>19</v>
      </c>
      <c r="AF10" s="313">
        <v>0</v>
      </c>
      <c r="AG10" s="161">
        <v>0</v>
      </c>
      <c r="AH10" s="158">
        <v>0</v>
      </c>
      <c r="AI10" s="219">
        <v>0</v>
      </c>
      <c r="AJ10" s="341">
        <v>0</v>
      </c>
      <c r="AK10" s="436">
        <f t="shared" si="1"/>
        <v>67</v>
      </c>
      <c r="AL10" s="472"/>
      <c r="AM10" s="471"/>
      <c r="AN10" s="112"/>
      <c r="AO10" s="235"/>
      <c r="AP10" s="112"/>
      <c r="AQ10" s="112"/>
      <c r="AR10" s="112"/>
      <c r="AS10" s="112"/>
      <c r="AT10" s="112"/>
      <c r="AU10" s="112"/>
      <c r="AV10" s="112"/>
      <c r="AW10" s="112"/>
      <c r="AX10" s="112"/>
      <c r="AY10" s="112"/>
      <c r="AZ10" s="112"/>
      <c r="BA10" s="112"/>
    </row>
    <row r="11" spans="2:95" s="114" customFormat="1" ht="24" customHeight="1" x14ac:dyDescent="0.35">
      <c r="D11" s="366" t="s">
        <v>197</v>
      </c>
      <c r="E11" s="302" t="s">
        <v>194</v>
      </c>
      <c r="F11" s="274" t="s">
        <v>195</v>
      </c>
      <c r="G11" s="274" t="s">
        <v>189</v>
      </c>
      <c r="H11" s="1939"/>
      <c r="I11" s="278"/>
      <c r="J11" s="304" t="s">
        <v>73</v>
      </c>
      <c r="K11" s="277" t="s">
        <v>86</v>
      </c>
      <c r="L11" s="277">
        <v>263</v>
      </c>
      <c r="M11" s="277" t="s">
        <v>190</v>
      </c>
      <c r="N11" s="277"/>
      <c r="O11" s="277" t="s">
        <v>1508</v>
      </c>
      <c r="P11" s="285"/>
      <c r="Q11" s="278" t="s">
        <v>75</v>
      </c>
      <c r="R11" s="278">
        <v>23</v>
      </c>
      <c r="S11" s="274"/>
      <c r="T11" s="278"/>
      <c r="U11" s="278">
        <v>23</v>
      </c>
      <c r="V11" s="278"/>
      <c r="W11" s="278">
        <v>0</v>
      </c>
      <c r="X11" s="277">
        <v>0</v>
      </c>
      <c r="Y11" s="306">
        <f t="shared" si="2"/>
        <v>23</v>
      </c>
      <c r="Z11" s="225">
        <v>0</v>
      </c>
      <c r="AA11" s="225">
        <v>0</v>
      </c>
      <c r="AB11" s="225">
        <v>0</v>
      </c>
      <c r="AC11" s="312">
        <v>23</v>
      </c>
      <c r="AD11" s="312">
        <v>0</v>
      </c>
      <c r="AE11" s="311">
        <v>0</v>
      </c>
      <c r="AF11" s="312">
        <v>0</v>
      </c>
      <c r="AG11" s="227">
        <v>0</v>
      </c>
      <c r="AH11" s="228">
        <v>0</v>
      </c>
      <c r="AI11" s="229">
        <v>0</v>
      </c>
      <c r="AJ11" s="344">
        <v>0</v>
      </c>
      <c r="AK11" s="436">
        <f t="shared" si="1"/>
        <v>23</v>
      </c>
      <c r="AL11" s="472"/>
      <c r="AM11" s="471"/>
      <c r="AN11" s="112"/>
      <c r="AO11" s="235"/>
      <c r="AP11" s="112"/>
      <c r="AQ11" s="112"/>
      <c r="AR11" s="112"/>
      <c r="AS11" s="112"/>
      <c r="AT11" s="112"/>
      <c r="AU11" s="112"/>
      <c r="AV11" s="112"/>
      <c r="AW11" s="112"/>
      <c r="AX11" s="112"/>
      <c r="AY11" s="112"/>
      <c r="AZ11" s="112"/>
      <c r="BA11" s="112"/>
    </row>
    <row r="12" spans="2:95" s="114" customFormat="1" ht="31.5" customHeight="1" x14ac:dyDescent="0.35">
      <c r="C12" s="116"/>
      <c r="D12" s="366" t="s">
        <v>198</v>
      </c>
      <c r="E12" s="302" t="s">
        <v>199</v>
      </c>
      <c r="F12" s="274" t="s">
        <v>200</v>
      </c>
      <c r="G12" s="274" t="s">
        <v>201</v>
      </c>
      <c r="H12" s="1938">
        <v>2.58</v>
      </c>
      <c r="I12" s="278"/>
      <c r="J12" s="304" t="s">
        <v>73</v>
      </c>
      <c r="K12" s="277" t="s">
        <v>42</v>
      </c>
      <c r="L12" s="277">
        <v>263</v>
      </c>
      <c r="M12" s="277" t="s">
        <v>190</v>
      </c>
      <c r="N12" s="277"/>
      <c r="O12" s="279" t="s">
        <v>202</v>
      </c>
      <c r="P12" s="285"/>
      <c r="Q12" s="278" t="s">
        <v>75</v>
      </c>
      <c r="R12" s="278">
        <v>46</v>
      </c>
      <c r="S12" s="274"/>
      <c r="T12" s="278"/>
      <c r="U12" s="278">
        <v>0</v>
      </c>
      <c r="V12" s="278"/>
      <c r="W12" s="278">
        <v>46</v>
      </c>
      <c r="X12" s="277">
        <v>0</v>
      </c>
      <c r="Y12" s="306">
        <f t="shared" si="2"/>
        <v>46</v>
      </c>
      <c r="Z12" s="160">
        <v>0</v>
      </c>
      <c r="AA12" s="160">
        <v>0</v>
      </c>
      <c r="AB12" s="160">
        <v>23</v>
      </c>
      <c r="AC12" s="313">
        <v>23</v>
      </c>
      <c r="AD12" s="313">
        <v>0</v>
      </c>
      <c r="AE12" s="309">
        <v>0</v>
      </c>
      <c r="AF12" s="313">
        <v>0</v>
      </c>
      <c r="AG12" s="161">
        <v>0</v>
      </c>
      <c r="AH12" s="158">
        <v>0</v>
      </c>
      <c r="AI12" s="219">
        <v>0</v>
      </c>
      <c r="AJ12" s="341">
        <v>0</v>
      </c>
      <c r="AK12" s="436">
        <f t="shared" si="1"/>
        <v>46</v>
      </c>
      <c r="AL12" s="472"/>
      <c r="AM12" s="471"/>
      <c r="AN12" s="112"/>
      <c r="AO12" s="473"/>
      <c r="AP12" s="112"/>
      <c r="AQ12" s="112"/>
      <c r="AR12" s="112"/>
      <c r="AS12" s="112"/>
      <c r="AT12" s="112"/>
      <c r="AU12" s="112"/>
      <c r="AV12" s="112"/>
      <c r="AW12" s="112"/>
      <c r="AX12" s="112"/>
      <c r="AY12" s="112"/>
      <c r="AZ12" s="112"/>
      <c r="BA12" s="112"/>
    </row>
    <row r="13" spans="2:95" s="114" customFormat="1" ht="31.5" customHeight="1" x14ac:dyDescent="0.35">
      <c r="C13" s="116"/>
      <c r="D13" s="366" t="s">
        <v>203</v>
      </c>
      <c r="E13" s="302" t="s">
        <v>199</v>
      </c>
      <c r="F13" s="274" t="s">
        <v>200</v>
      </c>
      <c r="G13" s="274" t="s">
        <v>201</v>
      </c>
      <c r="H13" s="1939"/>
      <c r="I13" s="278"/>
      <c r="J13" s="304" t="s">
        <v>73</v>
      </c>
      <c r="K13" s="277" t="s">
        <v>42</v>
      </c>
      <c r="L13" s="277">
        <v>263</v>
      </c>
      <c r="M13" s="277" t="s">
        <v>190</v>
      </c>
      <c r="N13" s="277"/>
      <c r="O13" s="279" t="s">
        <v>202</v>
      </c>
      <c r="P13" s="285"/>
      <c r="Q13" s="278" t="s">
        <v>75</v>
      </c>
      <c r="R13" s="278">
        <v>15</v>
      </c>
      <c r="S13" s="274"/>
      <c r="T13" s="278"/>
      <c r="U13" s="278">
        <v>15</v>
      </c>
      <c r="V13" s="278"/>
      <c r="W13" s="278">
        <v>0</v>
      </c>
      <c r="X13" s="277">
        <v>0</v>
      </c>
      <c r="Y13" s="306">
        <f t="shared" si="2"/>
        <v>15</v>
      </c>
      <c r="Z13" s="225">
        <v>0</v>
      </c>
      <c r="AA13" s="225">
        <v>0</v>
      </c>
      <c r="AB13" s="225">
        <v>15</v>
      </c>
      <c r="AC13" s="312">
        <v>0</v>
      </c>
      <c r="AD13" s="312">
        <v>0</v>
      </c>
      <c r="AE13" s="311">
        <v>0</v>
      </c>
      <c r="AF13" s="312">
        <v>0</v>
      </c>
      <c r="AG13" s="227">
        <v>0</v>
      </c>
      <c r="AH13" s="228">
        <v>0</v>
      </c>
      <c r="AI13" s="229">
        <v>0</v>
      </c>
      <c r="AJ13" s="344">
        <v>0</v>
      </c>
      <c r="AK13" s="436">
        <f t="shared" si="1"/>
        <v>15</v>
      </c>
      <c r="AL13" s="472"/>
      <c r="AM13" s="471"/>
      <c r="AN13" s="112"/>
      <c r="AO13" s="473"/>
      <c r="AP13" s="112"/>
      <c r="AQ13" s="112"/>
      <c r="AR13" s="112"/>
      <c r="AS13" s="112"/>
      <c r="AT13" s="112"/>
      <c r="AU13" s="112"/>
      <c r="AV13" s="112"/>
      <c r="AW13" s="112"/>
      <c r="AX13" s="112"/>
      <c r="AY13" s="112"/>
      <c r="AZ13" s="112"/>
      <c r="BA13" s="112"/>
    </row>
    <row r="14" spans="2:95" s="165" customFormat="1" ht="62" x14ac:dyDescent="0.35">
      <c r="B14" s="163"/>
      <c r="C14" s="163"/>
      <c r="D14" s="302" t="s">
        <v>204</v>
      </c>
      <c r="E14" s="302" t="s">
        <v>205</v>
      </c>
      <c r="F14" s="274" t="s">
        <v>206</v>
      </c>
      <c r="G14" s="363" t="s">
        <v>1009</v>
      </c>
      <c r="H14" s="1938">
        <v>31.8</v>
      </c>
      <c r="I14" s="278"/>
      <c r="J14" s="304" t="s">
        <v>73</v>
      </c>
      <c r="K14" s="277" t="s">
        <v>86</v>
      </c>
      <c r="L14" s="277">
        <v>271</v>
      </c>
      <c r="M14" s="277" t="s">
        <v>208</v>
      </c>
      <c r="N14" s="277"/>
      <c r="O14" s="279" t="s">
        <v>1509</v>
      </c>
      <c r="P14" s="285"/>
      <c r="Q14" s="278" t="s">
        <v>75</v>
      </c>
      <c r="R14" s="278">
        <v>442</v>
      </c>
      <c r="S14" s="274"/>
      <c r="T14" s="278"/>
      <c r="U14" s="278">
        <v>0</v>
      </c>
      <c r="V14" s="278"/>
      <c r="W14" s="278">
        <v>442</v>
      </c>
      <c r="X14" s="277">
        <v>0</v>
      </c>
      <c r="Y14" s="306">
        <f>R14-X14</f>
        <v>442</v>
      </c>
      <c r="Z14" s="160">
        <v>0</v>
      </c>
      <c r="AA14" s="160">
        <v>0</v>
      </c>
      <c r="AB14" s="160">
        <v>0</v>
      </c>
      <c r="AC14" s="313">
        <v>0</v>
      </c>
      <c r="AD14" s="313">
        <v>0</v>
      </c>
      <c r="AE14" s="309">
        <f>SUM(Z14:AD14)</f>
        <v>0</v>
      </c>
      <c r="AF14" s="313">
        <v>0</v>
      </c>
      <c r="AG14" s="161">
        <v>48</v>
      </c>
      <c r="AH14" s="158">
        <v>48</v>
      </c>
      <c r="AI14" s="219">
        <v>48</v>
      </c>
      <c r="AJ14" s="341">
        <v>298</v>
      </c>
      <c r="AK14" s="436">
        <f t="shared" si="1"/>
        <v>442</v>
      </c>
      <c r="AL14" s="474"/>
      <c r="AM14" s="471"/>
      <c r="AN14" s="112"/>
      <c r="AO14" s="235"/>
      <c r="AP14" s="112"/>
      <c r="AQ14" s="112"/>
      <c r="AR14" s="112"/>
      <c r="AS14" s="112"/>
      <c r="AT14" s="112"/>
      <c r="AU14" s="112"/>
      <c r="AV14" s="112"/>
      <c r="AW14" s="112"/>
      <c r="AX14" s="112"/>
      <c r="AY14" s="112"/>
      <c r="AZ14" s="112"/>
      <c r="BA14" s="112"/>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row>
    <row r="15" spans="2:95" s="165" customFormat="1" ht="30.75" customHeight="1" x14ac:dyDescent="0.35">
      <c r="B15" s="163"/>
      <c r="C15" s="163"/>
      <c r="D15" s="302" t="s">
        <v>210</v>
      </c>
      <c r="E15" s="302" t="s">
        <v>205</v>
      </c>
      <c r="F15" s="274" t="s">
        <v>206</v>
      </c>
      <c r="G15" s="363" t="s">
        <v>1009</v>
      </c>
      <c r="H15" s="1939"/>
      <c r="I15" s="278"/>
      <c r="J15" s="304" t="s">
        <v>73</v>
      </c>
      <c r="K15" s="277" t="s">
        <v>86</v>
      </c>
      <c r="L15" s="277">
        <v>271</v>
      </c>
      <c r="M15" s="277" t="s">
        <v>208</v>
      </c>
      <c r="N15" s="277"/>
      <c r="O15" s="279" t="s">
        <v>1509</v>
      </c>
      <c r="P15" s="285"/>
      <c r="Q15" s="278" t="s">
        <v>75</v>
      </c>
      <c r="R15" s="278">
        <v>148</v>
      </c>
      <c r="S15" s="274"/>
      <c r="T15" s="278"/>
      <c r="U15" s="278">
        <v>148</v>
      </c>
      <c r="V15" s="278"/>
      <c r="W15" s="278">
        <v>0</v>
      </c>
      <c r="X15" s="277">
        <v>0</v>
      </c>
      <c r="Y15" s="306">
        <f>R15-X15</f>
        <v>148</v>
      </c>
      <c r="Z15" s="225">
        <v>0</v>
      </c>
      <c r="AA15" s="225">
        <v>0</v>
      </c>
      <c r="AB15" s="225">
        <v>0</v>
      </c>
      <c r="AC15" s="312">
        <v>0</v>
      </c>
      <c r="AD15" s="312">
        <v>0</v>
      </c>
      <c r="AE15" s="311">
        <v>0</v>
      </c>
      <c r="AF15" s="312">
        <v>0</v>
      </c>
      <c r="AG15" s="227">
        <v>50</v>
      </c>
      <c r="AH15" s="228">
        <v>50</v>
      </c>
      <c r="AI15" s="229">
        <v>48</v>
      </c>
      <c r="AJ15" s="344">
        <v>0</v>
      </c>
      <c r="AK15" s="436">
        <f t="shared" si="1"/>
        <v>148</v>
      </c>
      <c r="AL15" s="474"/>
      <c r="AM15" s="471"/>
      <c r="AN15" s="112"/>
      <c r="AO15" s="235"/>
      <c r="AP15" s="112"/>
      <c r="AQ15" s="112"/>
      <c r="AR15" s="112"/>
      <c r="AS15" s="112"/>
      <c r="AT15" s="112"/>
      <c r="AU15" s="112"/>
      <c r="AV15" s="112"/>
      <c r="AW15" s="112"/>
      <c r="AX15" s="112"/>
      <c r="AY15" s="112"/>
      <c r="AZ15" s="112"/>
      <c r="BA15" s="112"/>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row>
    <row r="16" spans="2:95" s="165" customFormat="1" ht="31.5" customHeight="1" x14ac:dyDescent="0.35">
      <c r="B16" s="166"/>
      <c r="C16" s="166"/>
      <c r="D16" s="302" t="s">
        <v>304</v>
      </c>
      <c r="E16" s="302" t="s">
        <v>305</v>
      </c>
      <c r="F16" s="303" t="s">
        <v>306</v>
      </c>
      <c r="G16" s="274" t="s">
        <v>307</v>
      </c>
      <c r="H16" s="275">
        <v>0.5</v>
      </c>
      <c r="I16" s="304"/>
      <c r="J16" s="304" t="s">
        <v>73</v>
      </c>
      <c r="K16" s="277" t="s">
        <v>86</v>
      </c>
      <c r="L16" s="277">
        <v>286</v>
      </c>
      <c r="M16" s="277" t="s">
        <v>285</v>
      </c>
      <c r="N16" s="277" t="s">
        <v>87</v>
      </c>
      <c r="O16" s="279" t="s">
        <v>308</v>
      </c>
      <c r="P16" s="285"/>
      <c r="Q16" s="278" t="s">
        <v>75</v>
      </c>
      <c r="R16" s="278">
        <v>11</v>
      </c>
      <c r="S16" s="274">
        <v>11</v>
      </c>
      <c r="T16" s="278">
        <v>0</v>
      </c>
      <c r="U16" s="278">
        <v>0</v>
      </c>
      <c r="V16" s="278"/>
      <c r="W16" s="278">
        <v>11</v>
      </c>
      <c r="X16" s="277">
        <v>0</v>
      </c>
      <c r="Y16" s="306">
        <f t="shared" ref="Y16" si="3">R16-X16</f>
        <v>11</v>
      </c>
      <c r="Z16" s="160">
        <v>0</v>
      </c>
      <c r="AA16" s="160">
        <v>0</v>
      </c>
      <c r="AB16" s="160">
        <v>0</v>
      </c>
      <c r="AC16" s="313">
        <v>11</v>
      </c>
      <c r="AD16" s="313">
        <v>0</v>
      </c>
      <c r="AE16" s="309">
        <v>0</v>
      </c>
      <c r="AF16" s="313">
        <v>0</v>
      </c>
      <c r="AG16" s="161">
        <v>0</v>
      </c>
      <c r="AH16" s="158">
        <v>0</v>
      </c>
      <c r="AI16" s="219">
        <v>0</v>
      </c>
      <c r="AJ16" s="342">
        <v>0</v>
      </c>
      <c r="AK16" s="220">
        <f t="shared" si="1"/>
        <v>11</v>
      </c>
      <c r="AL16" s="465"/>
      <c r="AM16" s="471"/>
      <c r="AN16" s="112"/>
      <c r="AO16" s="235"/>
      <c r="AP16" s="112"/>
      <c r="AQ16" s="112"/>
      <c r="AR16" s="112"/>
      <c r="AS16" s="112"/>
      <c r="AT16" s="112"/>
      <c r="AU16" s="112"/>
      <c r="AV16" s="112"/>
      <c r="AW16" s="112"/>
      <c r="AX16" s="112"/>
      <c r="AY16" s="112"/>
      <c r="AZ16" s="112"/>
      <c r="BA16" s="112"/>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row>
    <row r="17" spans="2:95" s="165" customFormat="1" ht="68.25" customHeight="1" x14ac:dyDescent="0.35">
      <c r="D17" s="366" t="s">
        <v>413</v>
      </c>
      <c r="E17" s="362" t="s">
        <v>414</v>
      </c>
      <c r="F17" s="274" t="s">
        <v>415</v>
      </c>
      <c r="G17" s="363" t="s">
        <v>416</v>
      </c>
      <c r="H17" s="1934">
        <v>20</v>
      </c>
      <c r="I17" s="276"/>
      <c r="J17" s="304" t="s">
        <v>73</v>
      </c>
      <c r="K17" s="277" t="s">
        <v>120</v>
      </c>
      <c r="L17" s="277">
        <v>264</v>
      </c>
      <c r="M17" s="277" t="s">
        <v>417</v>
      </c>
      <c r="N17" s="277" t="s">
        <v>87</v>
      </c>
      <c r="O17" s="277" t="s">
        <v>1510</v>
      </c>
      <c r="P17" s="281" t="s">
        <v>1511</v>
      </c>
      <c r="Q17" s="360" t="s">
        <v>75</v>
      </c>
      <c r="R17" s="306">
        <v>150</v>
      </c>
      <c r="S17" s="361"/>
      <c r="T17" s="306"/>
      <c r="U17" s="306">
        <v>0</v>
      </c>
      <c r="V17" s="306"/>
      <c r="W17" s="306">
        <v>150</v>
      </c>
      <c r="X17" s="306">
        <v>0</v>
      </c>
      <c r="Y17" s="306">
        <f t="shared" ref="Y17:Y22" si="4">R17-X17</f>
        <v>150</v>
      </c>
      <c r="Z17" s="156">
        <v>0</v>
      </c>
      <c r="AA17" s="156">
        <v>0</v>
      </c>
      <c r="AB17" s="156">
        <v>0</v>
      </c>
      <c r="AC17" s="308">
        <v>0</v>
      </c>
      <c r="AD17" s="308">
        <v>35</v>
      </c>
      <c r="AE17" s="308">
        <v>35</v>
      </c>
      <c r="AF17" s="308">
        <v>35</v>
      </c>
      <c r="AG17" s="158">
        <v>35</v>
      </c>
      <c r="AH17" s="158">
        <v>10</v>
      </c>
      <c r="AI17" s="219">
        <v>0</v>
      </c>
      <c r="AJ17" s="341">
        <v>0</v>
      </c>
      <c r="AK17" s="220">
        <f t="shared" si="1"/>
        <v>150</v>
      </c>
      <c r="AL17" s="475"/>
      <c r="AM17" s="471"/>
      <c r="AN17" s="112"/>
      <c r="AO17" s="235"/>
      <c r="AP17" s="112"/>
      <c r="AQ17" s="112"/>
      <c r="AR17" s="112"/>
      <c r="AS17" s="112"/>
      <c r="AT17" s="112"/>
      <c r="AU17" s="112"/>
      <c r="AV17" s="112"/>
      <c r="AW17" s="112"/>
      <c r="AX17" s="112"/>
      <c r="AY17" s="112"/>
      <c r="AZ17" s="112"/>
      <c r="BA17" s="112"/>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row>
    <row r="18" spans="2:95" s="165" customFormat="1" ht="77.5" x14ac:dyDescent="0.35">
      <c r="D18" s="366" t="s">
        <v>420</v>
      </c>
      <c r="E18" s="362" t="s">
        <v>414</v>
      </c>
      <c r="F18" s="274" t="s">
        <v>415</v>
      </c>
      <c r="G18" s="363" t="s">
        <v>416</v>
      </c>
      <c r="H18" s="1935"/>
      <c r="I18" s="276"/>
      <c r="J18" s="304" t="s">
        <v>73</v>
      </c>
      <c r="K18" s="277" t="s">
        <v>120</v>
      </c>
      <c r="L18" s="277">
        <v>264</v>
      </c>
      <c r="M18" s="277" t="s">
        <v>417</v>
      </c>
      <c r="N18" s="277" t="s">
        <v>87</v>
      </c>
      <c r="O18" s="277" t="s">
        <v>1510</v>
      </c>
      <c r="P18" s="281" t="s">
        <v>1511</v>
      </c>
      <c r="Q18" s="360" t="s">
        <v>75</v>
      </c>
      <c r="R18" s="306">
        <v>50</v>
      </c>
      <c r="S18" s="361"/>
      <c r="T18" s="306"/>
      <c r="U18" s="306">
        <v>50</v>
      </c>
      <c r="V18" s="306"/>
      <c r="W18" s="306">
        <v>0</v>
      </c>
      <c r="X18" s="306">
        <v>0</v>
      </c>
      <c r="Y18" s="306">
        <f t="shared" si="4"/>
        <v>50</v>
      </c>
      <c r="Z18" s="234">
        <v>0</v>
      </c>
      <c r="AA18" s="234">
        <v>0</v>
      </c>
      <c r="AB18" s="234">
        <v>0</v>
      </c>
      <c r="AC18" s="310">
        <v>0</v>
      </c>
      <c r="AD18" s="310">
        <v>0</v>
      </c>
      <c r="AE18" s="310">
        <v>0</v>
      </c>
      <c r="AF18" s="310">
        <v>0</v>
      </c>
      <c r="AG18" s="228">
        <v>50</v>
      </c>
      <c r="AH18" s="228">
        <v>0</v>
      </c>
      <c r="AI18" s="229">
        <v>0</v>
      </c>
      <c r="AJ18" s="344">
        <v>0</v>
      </c>
      <c r="AK18" s="220">
        <f t="shared" si="1"/>
        <v>50</v>
      </c>
      <c r="AL18" s="465"/>
      <c r="AM18" s="471"/>
      <c r="AN18" s="112"/>
      <c r="AO18" s="235"/>
      <c r="AP18" s="112"/>
      <c r="AQ18" s="112"/>
      <c r="AR18" s="112"/>
      <c r="AS18" s="112"/>
      <c r="AT18" s="112"/>
      <c r="AU18" s="112"/>
      <c r="AV18" s="112"/>
      <c r="AW18" s="112"/>
      <c r="AX18" s="112"/>
      <c r="AY18" s="112"/>
      <c r="AZ18" s="112"/>
      <c r="BA18" s="112"/>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row>
    <row r="19" spans="2:95" s="114" customFormat="1" ht="46.5" x14ac:dyDescent="0.35">
      <c r="D19" s="444" t="s">
        <v>1512</v>
      </c>
      <c r="E19" s="459" t="s">
        <v>433</v>
      </c>
      <c r="F19" s="446" t="s">
        <v>434</v>
      </c>
      <c r="G19" s="439" t="s">
        <v>133</v>
      </c>
      <c r="H19" s="2029">
        <v>3.22</v>
      </c>
      <c r="I19" s="447"/>
      <c r="J19" s="448" t="s">
        <v>73</v>
      </c>
      <c r="K19" s="449" t="s">
        <v>86</v>
      </c>
      <c r="L19" s="449">
        <v>227</v>
      </c>
      <c r="M19" s="460" t="s">
        <v>436</v>
      </c>
      <c r="N19" s="449" t="s">
        <v>437</v>
      </c>
      <c r="O19" s="449" t="s">
        <v>438</v>
      </c>
      <c r="P19" s="450"/>
      <c r="Q19" s="447" t="s">
        <v>75</v>
      </c>
      <c r="R19" s="447">
        <v>74</v>
      </c>
      <c r="S19" s="446"/>
      <c r="T19" s="447"/>
      <c r="U19" s="447">
        <v>0</v>
      </c>
      <c r="V19" s="447"/>
      <c r="W19" s="447">
        <v>74</v>
      </c>
      <c r="X19" s="449">
        <v>0</v>
      </c>
      <c r="Y19" s="451">
        <f t="shared" si="4"/>
        <v>74</v>
      </c>
      <c r="Z19" s="447">
        <v>0</v>
      </c>
      <c r="AA19" s="447">
        <v>0</v>
      </c>
      <c r="AB19" s="447">
        <v>0</v>
      </c>
      <c r="AC19" s="447">
        <v>0</v>
      </c>
      <c r="AD19" s="447">
        <v>0</v>
      </c>
      <c r="AE19" s="449">
        <v>25</v>
      </c>
      <c r="AF19" s="447">
        <v>25</v>
      </c>
      <c r="AG19" s="447">
        <v>24</v>
      </c>
      <c r="AH19" s="451">
        <v>0</v>
      </c>
      <c r="AI19" s="452">
        <v>0</v>
      </c>
      <c r="AJ19" s="452">
        <v>0</v>
      </c>
      <c r="AK19" s="220">
        <f t="shared" si="1"/>
        <v>74</v>
      </c>
      <c r="AL19" s="465"/>
      <c r="AM19" s="471"/>
      <c r="AN19" s="112"/>
      <c r="AO19" s="466"/>
      <c r="AP19" s="112"/>
      <c r="AQ19" s="112"/>
      <c r="AR19" s="112"/>
      <c r="AS19" s="112"/>
      <c r="AT19" s="112"/>
      <c r="AU19" s="112"/>
      <c r="AV19" s="112"/>
      <c r="AW19" s="112"/>
      <c r="AX19" s="112"/>
      <c r="AY19" s="112"/>
      <c r="AZ19" s="112"/>
      <c r="BA19" s="112"/>
    </row>
    <row r="20" spans="2:95" s="114" customFormat="1" ht="46.5" x14ac:dyDescent="0.35">
      <c r="D20" s="444" t="s">
        <v>1513</v>
      </c>
      <c r="E20" s="459" t="s">
        <v>433</v>
      </c>
      <c r="F20" s="446" t="s">
        <v>434</v>
      </c>
      <c r="G20" s="439" t="s">
        <v>133</v>
      </c>
      <c r="H20" s="2030"/>
      <c r="I20" s="447"/>
      <c r="J20" s="448" t="s">
        <v>73</v>
      </c>
      <c r="K20" s="449" t="s">
        <v>86</v>
      </c>
      <c r="L20" s="449">
        <v>227</v>
      </c>
      <c r="M20" s="460" t="s">
        <v>436</v>
      </c>
      <c r="N20" s="449" t="s">
        <v>437</v>
      </c>
      <c r="O20" s="449" t="s">
        <v>438</v>
      </c>
      <c r="P20" s="450"/>
      <c r="Q20" s="447" t="s">
        <v>75</v>
      </c>
      <c r="R20" s="447">
        <v>13</v>
      </c>
      <c r="S20" s="446"/>
      <c r="T20" s="447"/>
      <c r="U20" s="447">
        <v>13</v>
      </c>
      <c r="V20" s="447"/>
      <c r="W20" s="447">
        <v>0</v>
      </c>
      <c r="X20" s="449">
        <v>0</v>
      </c>
      <c r="Y20" s="451">
        <f t="shared" si="4"/>
        <v>13</v>
      </c>
      <c r="Z20" s="454">
        <v>0</v>
      </c>
      <c r="AA20" s="454">
        <v>0</v>
      </c>
      <c r="AB20" s="454">
        <v>0</v>
      </c>
      <c r="AC20" s="454">
        <v>0</v>
      </c>
      <c r="AD20" s="454">
        <v>0</v>
      </c>
      <c r="AE20" s="455">
        <v>13</v>
      </c>
      <c r="AF20" s="454">
        <v>0</v>
      </c>
      <c r="AG20" s="454">
        <v>0</v>
      </c>
      <c r="AH20" s="456">
        <v>0</v>
      </c>
      <c r="AI20" s="457">
        <v>0</v>
      </c>
      <c r="AJ20" s="457">
        <v>0</v>
      </c>
      <c r="AK20" s="220">
        <f t="shared" si="1"/>
        <v>13</v>
      </c>
      <c r="AL20" s="465"/>
      <c r="AM20" s="471"/>
      <c r="AN20" s="112"/>
      <c r="AO20" s="473"/>
      <c r="AP20" s="112"/>
      <c r="AQ20" s="112"/>
      <c r="AR20" s="112"/>
      <c r="AS20" s="112"/>
      <c r="AT20" s="112"/>
      <c r="AU20" s="112"/>
      <c r="AV20" s="112"/>
      <c r="AW20" s="112"/>
      <c r="AX20" s="112"/>
      <c r="AY20" s="112"/>
      <c r="AZ20" s="112"/>
      <c r="BA20" s="112"/>
    </row>
    <row r="21" spans="2:95" s="114" customFormat="1" ht="47.25" customHeight="1" x14ac:dyDescent="0.35">
      <c r="D21" s="371" t="s">
        <v>446</v>
      </c>
      <c r="E21" s="272" t="s">
        <v>447</v>
      </c>
      <c r="F21" s="273" t="s">
        <v>448</v>
      </c>
      <c r="G21" s="274" t="s">
        <v>294</v>
      </c>
      <c r="H21" s="1938">
        <v>121.2</v>
      </c>
      <c r="I21" s="278"/>
      <c r="J21" s="304" t="s">
        <v>73</v>
      </c>
      <c r="K21" s="277" t="s">
        <v>86</v>
      </c>
      <c r="L21" s="277">
        <v>232</v>
      </c>
      <c r="M21" s="277" t="s">
        <v>449</v>
      </c>
      <c r="N21" s="278" t="s">
        <v>87</v>
      </c>
      <c r="O21" s="279" t="s">
        <v>1514</v>
      </c>
      <c r="P21" s="285"/>
      <c r="Q21" s="278" t="s">
        <v>75</v>
      </c>
      <c r="R21" s="305">
        <v>1875</v>
      </c>
      <c r="S21" s="274"/>
      <c r="T21" s="278"/>
      <c r="U21" s="278">
        <v>0</v>
      </c>
      <c r="V21" s="278"/>
      <c r="W21" s="305">
        <v>1875</v>
      </c>
      <c r="X21" s="277">
        <v>0</v>
      </c>
      <c r="Y21" s="306">
        <f t="shared" si="4"/>
        <v>1875</v>
      </c>
      <c r="Z21" s="160">
        <v>0</v>
      </c>
      <c r="AA21" s="160">
        <v>0</v>
      </c>
      <c r="AB21" s="160">
        <v>0</v>
      </c>
      <c r="AC21" s="313">
        <v>0</v>
      </c>
      <c r="AD21" s="313">
        <v>0</v>
      </c>
      <c r="AE21" s="309">
        <v>20</v>
      </c>
      <c r="AF21" s="308">
        <v>55</v>
      </c>
      <c r="AG21" s="158">
        <v>64</v>
      </c>
      <c r="AH21" s="158">
        <v>70</v>
      </c>
      <c r="AI21" s="219">
        <v>70</v>
      </c>
      <c r="AJ21" s="341">
        <v>1596</v>
      </c>
      <c r="AK21" s="220">
        <f t="shared" si="1"/>
        <v>1875</v>
      </c>
      <c r="AL21" s="476"/>
      <c r="AM21" s="471"/>
      <c r="AN21" s="112"/>
      <c r="AO21" s="235"/>
      <c r="AP21" s="112"/>
      <c r="AQ21" s="112"/>
      <c r="AR21" s="112"/>
      <c r="AS21" s="112"/>
      <c r="AT21" s="112"/>
      <c r="AU21" s="112"/>
      <c r="AV21" s="112"/>
      <c r="AW21" s="112"/>
      <c r="AX21" s="112"/>
      <c r="AY21" s="112"/>
      <c r="AZ21" s="112"/>
      <c r="BA21" s="112"/>
    </row>
    <row r="22" spans="2:95" s="114" customFormat="1" ht="93" x14ac:dyDescent="0.35">
      <c r="D22" s="371" t="s">
        <v>451</v>
      </c>
      <c r="E22" s="272" t="s">
        <v>447</v>
      </c>
      <c r="F22" s="273" t="s">
        <v>448</v>
      </c>
      <c r="G22" s="274" t="s">
        <v>294</v>
      </c>
      <c r="H22" s="1939"/>
      <c r="I22" s="278"/>
      <c r="J22" s="304" t="s">
        <v>73</v>
      </c>
      <c r="K22" s="277" t="s">
        <v>86</v>
      </c>
      <c r="L22" s="277">
        <v>232</v>
      </c>
      <c r="M22" s="277" t="s">
        <v>449</v>
      </c>
      <c r="N22" s="278" t="s">
        <v>87</v>
      </c>
      <c r="O22" s="279" t="s">
        <v>1514</v>
      </c>
      <c r="P22" s="285"/>
      <c r="Q22" s="278" t="s">
        <v>75</v>
      </c>
      <c r="R22" s="305">
        <v>625</v>
      </c>
      <c r="S22" s="274"/>
      <c r="T22" s="278"/>
      <c r="U22" s="278">
        <v>625</v>
      </c>
      <c r="V22" s="278"/>
      <c r="W22" s="305">
        <v>0</v>
      </c>
      <c r="X22" s="277">
        <v>0</v>
      </c>
      <c r="Y22" s="306">
        <f t="shared" si="4"/>
        <v>625</v>
      </c>
      <c r="Z22" s="225">
        <v>0</v>
      </c>
      <c r="AA22" s="225">
        <v>0</v>
      </c>
      <c r="AB22" s="225">
        <v>0</v>
      </c>
      <c r="AC22" s="312">
        <v>0</v>
      </c>
      <c r="AD22" s="312">
        <v>0</v>
      </c>
      <c r="AE22" s="311">
        <v>125</v>
      </c>
      <c r="AF22" s="310">
        <v>160</v>
      </c>
      <c r="AG22" s="228">
        <v>50</v>
      </c>
      <c r="AH22" s="228">
        <v>50</v>
      </c>
      <c r="AI22" s="229">
        <v>50</v>
      </c>
      <c r="AJ22" s="344">
        <v>190</v>
      </c>
      <c r="AK22" s="220">
        <f t="shared" si="1"/>
        <v>625</v>
      </c>
      <c r="AL22" s="477"/>
      <c r="AM22" s="471"/>
      <c r="AN22" s="112"/>
      <c r="AO22" s="235"/>
      <c r="AP22" s="112"/>
      <c r="AQ22" s="112"/>
      <c r="AR22" s="112"/>
      <c r="AS22" s="112"/>
      <c r="AT22" s="112"/>
      <c r="AU22" s="112"/>
      <c r="AV22" s="112"/>
      <c r="AW22" s="112"/>
      <c r="AX22" s="112"/>
      <c r="AY22" s="112"/>
      <c r="AZ22" s="112"/>
      <c r="BA22" s="112"/>
    </row>
    <row r="23" spans="2:95" s="114" customFormat="1" ht="15.5" x14ac:dyDescent="0.35">
      <c r="D23" s="365">
        <v>73</v>
      </c>
      <c r="E23" s="362" t="s">
        <v>458</v>
      </c>
      <c r="F23" s="363" t="s">
        <v>459</v>
      </c>
      <c r="G23" s="363" t="s">
        <v>133</v>
      </c>
      <c r="H23" s="275">
        <v>1.3</v>
      </c>
      <c r="I23" s="304" t="s">
        <v>73</v>
      </c>
      <c r="J23" s="278"/>
      <c r="K23" s="277" t="s">
        <v>42</v>
      </c>
      <c r="L23" s="277">
        <v>211</v>
      </c>
      <c r="M23" s="277" t="s">
        <v>460</v>
      </c>
      <c r="N23" s="277"/>
      <c r="O23" s="277" t="s">
        <v>134</v>
      </c>
      <c r="P23" s="285"/>
      <c r="Q23" s="278" t="s">
        <v>75</v>
      </c>
      <c r="R23" s="278">
        <v>40</v>
      </c>
      <c r="S23" s="361"/>
      <c r="T23" s="306"/>
      <c r="U23" s="278">
        <v>40</v>
      </c>
      <c r="V23" s="278"/>
      <c r="W23" s="278">
        <v>0</v>
      </c>
      <c r="X23" s="277">
        <v>0</v>
      </c>
      <c r="Y23" s="306">
        <f t="shared" ref="Y23:Y26" si="5">R23-X23</f>
        <v>40</v>
      </c>
      <c r="Z23" s="225">
        <v>0</v>
      </c>
      <c r="AA23" s="225">
        <v>0</v>
      </c>
      <c r="AB23" s="225">
        <v>0</v>
      </c>
      <c r="AC23" s="312">
        <v>0</v>
      </c>
      <c r="AD23" s="312">
        <v>40</v>
      </c>
      <c r="AE23" s="311">
        <v>0</v>
      </c>
      <c r="AF23" s="312">
        <v>0</v>
      </c>
      <c r="AG23" s="227">
        <v>0</v>
      </c>
      <c r="AH23" s="228">
        <v>0</v>
      </c>
      <c r="AI23" s="229">
        <v>0</v>
      </c>
      <c r="AJ23" s="344">
        <v>0</v>
      </c>
      <c r="AK23" s="220">
        <f t="shared" si="1"/>
        <v>40</v>
      </c>
      <c r="AL23" s="465"/>
      <c r="AM23" s="471"/>
      <c r="AN23" s="466"/>
      <c r="AO23" s="235"/>
      <c r="AP23" s="466"/>
      <c r="AQ23" s="112"/>
      <c r="AR23" s="112"/>
      <c r="AS23" s="112"/>
      <c r="AT23" s="112"/>
      <c r="AU23" s="112"/>
      <c r="AV23" s="112"/>
      <c r="AW23" s="112"/>
      <c r="AX23" s="112"/>
      <c r="AY23" s="112"/>
      <c r="AZ23" s="112"/>
      <c r="BA23" s="112"/>
    </row>
    <row r="24" spans="2:95" s="171" customFormat="1" ht="93" x14ac:dyDescent="0.35">
      <c r="C24" s="172"/>
      <c r="D24" s="365">
        <v>314</v>
      </c>
      <c r="E24" s="362" t="s">
        <v>509</v>
      </c>
      <c r="F24" s="274" t="s">
        <v>510</v>
      </c>
      <c r="G24" s="363" t="s">
        <v>133</v>
      </c>
      <c r="H24" s="372"/>
      <c r="I24" s="304"/>
      <c r="J24" s="304" t="s">
        <v>73</v>
      </c>
      <c r="K24" s="277" t="s">
        <v>42</v>
      </c>
      <c r="L24" s="277">
        <v>212</v>
      </c>
      <c r="M24" s="277" t="s">
        <v>464</v>
      </c>
      <c r="N24" s="277" t="s">
        <v>74</v>
      </c>
      <c r="O24" s="279" t="s">
        <v>511</v>
      </c>
      <c r="P24" s="285"/>
      <c r="Q24" s="278" t="s">
        <v>75</v>
      </c>
      <c r="R24" s="306">
        <v>48</v>
      </c>
      <c r="S24" s="361">
        <v>20</v>
      </c>
      <c r="T24" s="306">
        <v>26</v>
      </c>
      <c r="U24" s="278">
        <v>48</v>
      </c>
      <c r="V24" s="278"/>
      <c r="W24" s="278">
        <v>0</v>
      </c>
      <c r="X24" s="277">
        <v>0</v>
      </c>
      <c r="Y24" s="306">
        <f t="shared" si="5"/>
        <v>48</v>
      </c>
      <c r="Z24" s="225">
        <v>0</v>
      </c>
      <c r="AA24" s="225">
        <v>0</v>
      </c>
      <c r="AB24" s="225">
        <v>48</v>
      </c>
      <c r="AC24" s="312">
        <v>0</v>
      </c>
      <c r="AD24" s="312">
        <v>0</v>
      </c>
      <c r="AE24" s="311">
        <v>0</v>
      </c>
      <c r="AF24" s="312">
        <v>0</v>
      </c>
      <c r="AG24" s="227">
        <v>0</v>
      </c>
      <c r="AH24" s="228">
        <v>0</v>
      </c>
      <c r="AI24" s="229">
        <v>0</v>
      </c>
      <c r="AJ24" s="344">
        <v>0</v>
      </c>
      <c r="AK24" s="220">
        <f t="shared" si="1"/>
        <v>48</v>
      </c>
      <c r="AL24" s="465"/>
      <c r="AM24" s="471"/>
      <c r="AN24" s="112"/>
      <c r="AO24" s="235"/>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c r="CN24" s="112"/>
      <c r="CO24" s="112"/>
      <c r="CP24" s="112"/>
      <c r="CQ24" s="112"/>
    </row>
    <row r="25" spans="2:95" s="114" customFormat="1" ht="124" x14ac:dyDescent="0.35">
      <c r="B25" s="173"/>
      <c r="C25" s="173"/>
      <c r="D25" s="365">
        <v>76</v>
      </c>
      <c r="E25" s="302" t="s">
        <v>519</v>
      </c>
      <c r="F25" s="274" t="s">
        <v>520</v>
      </c>
      <c r="G25" s="274" t="s">
        <v>133</v>
      </c>
      <c r="H25" s="2019">
        <v>10.3</v>
      </c>
      <c r="I25" s="304" t="s">
        <v>73</v>
      </c>
      <c r="J25" s="278"/>
      <c r="K25" s="277" t="s">
        <v>42</v>
      </c>
      <c r="L25" s="277">
        <v>283</v>
      </c>
      <c r="M25" s="277" t="s">
        <v>521</v>
      </c>
      <c r="N25" s="277"/>
      <c r="O25" s="277" t="s">
        <v>134</v>
      </c>
      <c r="P25" s="285"/>
      <c r="Q25" s="278" t="s">
        <v>75</v>
      </c>
      <c r="R25" s="278">
        <v>90</v>
      </c>
      <c r="S25" s="274"/>
      <c r="T25" s="278"/>
      <c r="U25" s="278">
        <v>0</v>
      </c>
      <c r="V25" s="278"/>
      <c r="W25" s="278">
        <v>90</v>
      </c>
      <c r="X25" s="277">
        <v>0</v>
      </c>
      <c r="Y25" s="306">
        <f t="shared" si="5"/>
        <v>90</v>
      </c>
      <c r="Z25" s="160">
        <v>0</v>
      </c>
      <c r="AA25" s="160">
        <v>0</v>
      </c>
      <c r="AB25" s="160">
        <v>0</v>
      </c>
      <c r="AC25" s="313">
        <v>0</v>
      </c>
      <c r="AD25" s="313">
        <v>0</v>
      </c>
      <c r="AE25" s="309">
        <v>30</v>
      </c>
      <c r="AF25" s="313">
        <v>30</v>
      </c>
      <c r="AG25" s="161">
        <v>30</v>
      </c>
      <c r="AH25" s="174">
        <v>0</v>
      </c>
      <c r="AI25" s="219">
        <v>0</v>
      </c>
      <c r="AJ25" s="341">
        <v>0</v>
      </c>
      <c r="AK25" s="220">
        <f t="shared" si="1"/>
        <v>90</v>
      </c>
      <c r="AL25" s="465"/>
      <c r="AM25" s="471"/>
      <c r="AN25" s="112"/>
      <c r="AO25" s="473"/>
      <c r="AP25" s="112"/>
      <c r="AQ25" s="112"/>
      <c r="AR25" s="112"/>
      <c r="AS25" s="112"/>
      <c r="AT25" s="112"/>
      <c r="AU25" s="112"/>
      <c r="AV25" s="112"/>
      <c r="AW25" s="112"/>
      <c r="AX25" s="112"/>
      <c r="AY25" s="112"/>
      <c r="AZ25" s="112"/>
      <c r="BA25" s="112"/>
    </row>
    <row r="26" spans="2:95" s="114" customFormat="1" ht="124" x14ac:dyDescent="0.35">
      <c r="B26" s="173"/>
      <c r="C26" s="173"/>
      <c r="D26" s="365" t="s">
        <v>522</v>
      </c>
      <c r="E26" s="302" t="s">
        <v>519</v>
      </c>
      <c r="F26" s="274" t="s">
        <v>520</v>
      </c>
      <c r="G26" s="274" t="s">
        <v>133</v>
      </c>
      <c r="H26" s="2020"/>
      <c r="I26" s="304" t="s">
        <v>73</v>
      </c>
      <c r="J26" s="278"/>
      <c r="K26" s="277" t="s">
        <v>42</v>
      </c>
      <c r="L26" s="277">
        <v>283</v>
      </c>
      <c r="M26" s="277" t="s">
        <v>521</v>
      </c>
      <c r="N26" s="277"/>
      <c r="O26" s="277" t="s">
        <v>134</v>
      </c>
      <c r="P26" s="285"/>
      <c r="Q26" s="278" t="s">
        <v>75</v>
      </c>
      <c r="R26" s="278">
        <v>30</v>
      </c>
      <c r="S26" s="274"/>
      <c r="T26" s="278"/>
      <c r="U26" s="278">
        <v>30</v>
      </c>
      <c r="V26" s="278"/>
      <c r="W26" s="278">
        <v>0</v>
      </c>
      <c r="X26" s="277">
        <v>0</v>
      </c>
      <c r="Y26" s="306">
        <f t="shared" si="5"/>
        <v>30</v>
      </c>
      <c r="Z26" s="225">
        <v>0</v>
      </c>
      <c r="AA26" s="225">
        <v>0</v>
      </c>
      <c r="AB26" s="225">
        <v>0</v>
      </c>
      <c r="AC26" s="312">
        <v>0</v>
      </c>
      <c r="AD26" s="312">
        <v>0</v>
      </c>
      <c r="AE26" s="311">
        <v>30</v>
      </c>
      <c r="AF26" s="312">
        <v>0</v>
      </c>
      <c r="AG26" s="227">
        <v>0</v>
      </c>
      <c r="AH26" s="230">
        <v>0</v>
      </c>
      <c r="AI26" s="229">
        <v>0</v>
      </c>
      <c r="AJ26" s="344">
        <v>0</v>
      </c>
      <c r="AK26" s="220">
        <f t="shared" si="1"/>
        <v>30</v>
      </c>
      <c r="AL26" s="465"/>
      <c r="AM26" s="471"/>
      <c r="AN26" s="112"/>
      <c r="AO26" s="473"/>
      <c r="AP26" s="112"/>
      <c r="AQ26" s="112"/>
      <c r="AR26" s="112"/>
      <c r="AS26" s="112"/>
      <c r="AT26" s="112"/>
      <c r="AU26" s="112"/>
      <c r="AV26" s="112"/>
      <c r="AW26" s="112"/>
      <c r="AX26" s="112"/>
      <c r="AY26" s="112"/>
      <c r="AZ26" s="112"/>
      <c r="BA26" s="112"/>
    </row>
    <row r="27" spans="2:95" s="114" customFormat="1" ht="30" customHeight="1" x14ac:dyDescent="0.35">
      <c r="B27" s="173"/>
      <c r="C27" s="173"/>
      <c r="D27" s="302" t="s">
        <v>546</v>
      </c>
      <c r="E27" s="302" t="s">
        <v>539</v>
      </c>
      <c r="F27" s="274" t="s">
        <v>547</v>
      </c>
      <c r="G27" s="364" t="s">
        <v>541</v>
      </c>
      <c r="H27" s="275"/>
      <c r="I27" s="304" t="s">
        <v>73</v>
      </c>
      <c r="J27" s="278"/>
      <c r="K27" s="277" t="s">
        <v>376</v>
      </c>
      <c r="L27" s="277">
        <v>275</v>
      </c>
      <c r="M27" s="279" t="s">
        <v>542</v>
      </c>
      <c r="N27" s="277"/>
      <c r="O27" s="277" t="s">
        <v>134</v>
      </c>
      <c r="P27" s="285"/>
      <c r="Q27" s="278" t="s">
        <v>75</v>
      </c>
      <c r="R27" s="278">
        <v>190</v>
      </c>
      <c r="S27" s="274"/>
      <c r="T27" s="278"/>
      <c r="U27" s="278">
        <v>0</v>
      </c>
      <c r="V27" s="278"/>
      <c r="W27" s="278">
        <v>190</v>
      </c>
      <c r="X27" s="277">
        <v>0</v>
      </c>
      <c r="Y27" s="306">
        <f>R27-X27</f>
        <v>190</v>
      </c>
      <c r="Z27" s="160">
        <v>0</v>
      </c>
      <c r="AA27" s="160">
        <v>0</v>
      </c>
      <c r="AB27" s="160">
        <v>0</v>
      </c>
      <c r="AC27" s="313">
        <v>30</v>
      </c>
      <c r="AD27" s="313">
        <v>48</v>
      </c>
      <c r="AE27" s="309">
        <v>48</v>
      </c>
      <c r="AF27" s="313">
        <v>48</v>
      </c>
      <c r="AG27" s="161">
        <v>16</v>
      </c>
      <c r="AH27" s="158">
        <v>0</v>
      </c>
      <c r="AI27" s="219">
        <v>0</v>
      </c>
      <c r="AJ27" s="341">
        <v>0</v>
      </c>
      <c r="AK27" s="220">
        <f t="shared" si="1"/>
        <v>190</v>
      </c>
      <c r="AL27" s="465"/>
      <c r="AM27" s="471"/>
      <c r="AN27" s="112"/>
      <c r="AO27" s="235"/>
      <c r="AP27" s="112"/>
      <c r="AQ27" s="112"/>
      <c r="AR27" s="112"/>
      <c r="AS27" s="112"/>
      <c r="AT27" s="112"/>
      <c r="AU27" s="112"/>
      <c r="AV27" s="112"/>
      <c r="AW27" s="112"/>
      <c r="AX27" s="112"/>
      <c r="AY27" s="112"/>
      <c r="AZ27" s="112"/>
      <c r="BA27" s="112"/>
    </row>
    <row r="28" spans="2:95" s="114" customFormat="1" ht="30" customHeight="1" x14ac:dyDescent="0.35">
      <c r="B28" s="173"/>
      <c r="C28" s="173"/>
      <c r="D28" s="302" t="s">
        <v>548</v>
      </c>
      <c r="E28" s="302" t="s">
        <v>539</v>
      </c>
      <c r="F28" s="274" t="s">
        <v>547</v>
      </c>
      <c r="G28" s="364" t="s">
        <v>541</v>
      </c>
      <c r="H28" s="275"/>
      <c r="I28" s="304" t="s">
        <v>73</v>
      </c>
      <c r="J28" s="278"/>
      <c r="K28" s="277" t="s">
        <v>376</v>
      </c>
      <c r="L28" s="277">
        <v>275</v>
      </c>
      <c r="M28" s="279" t="s">
        <v>542</v>
      </c>
      <c r="N28" s="277"/>
      <c r="O28" s="277" t="s">
        <v>134</v>
      </c>
      <c r="P28" s="285"/>
      <c r="Q28" s="278" t="s">
        <v>75</v>
      </c>
      <c r="R28" s="278">
        <v>22</v>
      </c>
      <c r="S28" s="274"/>
      <c r="T28" s="278"/>
      <c r="U28" s="278">
        <v>22</v>
      </c>
      <c r="V28" s="278"/>
      <c r="W28" s="278">
        <v>0</v>
      </c>
      <c r="X28" s="277">
        <v>0</v>
      </c>
      <c r="Y28" s="306">
        <f>R28-X28</f>
        <v>22</v>
      </c>
      <c r="Z28" s="225">
        <v>0</v>
      </c>
      <c r="AA28" s="225">
        <v>0</v>
      </c>
      <c r="AB28" s="225">
        <v>0</v>
      </c>
      <c r="AC28" s="312">
        <v>0</v>
      </c>
      <c r="AD28" s="312">
        <v>0</v>
      </c>
      <c r="AE28" s="311">
        <v>22</v>
      </c>
      <c r="AF28" s="312">
        <v>0</v>
      </c>
      <c r="AG28" s="227">
        <v>0</v>
      </c>
      <c r="AH28" s="228">
        <v>0</v>
      </c>
      <c r="AI28" s="229">
        <v>0</v>
      </c>
      <c r="AJ28" s="344">
        <v>0</v>
      </c>
      <c r="AK28" s="220">
        <f t="shared" si="1"/>
        <v>22</v>
      </c>
      <c r="AL28" s="465"/>
      <c r="AM28" s="471"/>
      <c r="AN28" s="112"/>
      <c r="AO28" s="235"/>
      <c r="AP28" s="112"/>
      <c r="AQ28" s="112"/>
      <c r="AR28" s="112"/>
      <c r="AS28" s="112"/>
      <c r="AT28" s="112"/>
      <c r="AU28" s="112"/>
      <c r="AV28" s="112"/>
      <c r="AW28" s="112"/>
      <c r="AX28" s="112"/>
      <c r="AY28" s="112"/>
      <c r="AZ28" s="112"/>
      <c r="BA28" s="112"/>
    </row>
    <row r="29" spans="2:95" s="165" customFormat="1" ht="30" customHeight="1" x14ac:dyDescent="0.35">
      <c r="C29" s="166"/>
      <c r="D29" s="302" t="s">
        <v>549</v>
      </c>
      <c r="E29" s="302" t="s">
        <v>550</v>
      </c>
      <c r="F29" s="274" t="s">
        <v>551</v>
      </c>
      <c r="G29" s="364" t="s">
        <v>541</v>
      </c>
      <c r="H29" s="1938">
        <v>2.89</v>
      </c>
      <c r="I29" s="304"/>
      <c r="J29" s="304" t="s">
        <v>73</v>
      </c>
      <c r="K29" s="277" t="s">
        <v>42</v>
      </c>
      <c r="L29" s="277">
        <v>275</v>
      </c>
      <c r="M29" s="279" t="s">
        <v>542</v>
      </c>
      <c r="N29" s="277"/>
      <c r="O29" s="277" t="s">
        <v>552</v>
      </c>
      <c r="P29" s="285"/>
      <c r="Q29" s="278" t="s">
        <v>75</v>
      </c>
      <c r="R29" s="278">
        <v>41</v>
      </c>
      <c r="S29" s="274"/>
      <c r="T29" s="278"/>
      <c r="U29" s="278">
        <v>41</v>
      </c>
      <c r="V29" s="278"/>
      <c r="W29" s="278">
        <v>41</v>
      </c>
      <c r="X29" s="277">
        <v>0</v>
      </c>
      <c r="Y29" s="306">
        <f>R29-X29</f>
        <v>41</v>
      </c>
      <c r="Z29" s="160">
        <v>0</v>
      </c>
      <c r="AA29" s="160">
        <v>0</v>
      </c>
      <c r="AB29" s="160">
        <v>0</v>
      </c>
      <c r="AC29" s="313">
        <v>0</v>
      </c>
      <c r="AD29" s="313">
        <v>0</v>
      </c>
      <c r="AE29" s="309">
        <f>SUM(Z29:AD29)</f>
        <v>0</v>
      </c>
      <c r="AF29" s="313">
        <v>0</v>
      </c>
      <c r="AG29" s="161">
        <v>36</v>
      </c>
      <c r="AH29" s="158">
        <v>5</v>
      </c>
      <c r="AI29" s="219">
        <v>0</v>
      </c>
      <c r="AJ29" s="341">
        <v>0</v>
      </c>
      <c r="AK29" s="220">
        <f t="shared" si="1"/>
        <v>41</v>
      </c>
      <c r="AL29" s="465"/>
      <c r="AM29" s="471"/>
      <c r="AN29" s="112"/>
      <c r="AO29" s="235"/>
      <c r="AP29" s="112"/>
      <c r="AQ29" s="112"/>
      <c r="AR29" s="112"/>
      <c r="AS29" s="112"/>
      <c r="AT29" s="112"/>
      <c r="AU29" s="112"/>
      <c r="AV29" s="112"/>
      <c r="AW29" s="112"/>
      <c r="AX29" s="112"/>
      <c r="AY29" s="112"/>
      <c r="AZ29" s="112"/>
      <c r="BA29" s="112"/>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row>
    <row r="30" spans="2:95" s="165" customFormat="1" ht="30" customHeight="1" x14ac:dyDescent="0.35">
      <c r="C30" s="166"/>
      <c r="D30" s="302" t="s">
        <v>553</v>
      </c>
      <c r="E30" s="302" t="s">
        <v>550</v>
      </c>
      <c r="F30" s="274" t="s">
        <v>551</v>
      </c>
      <c r="G30" s="364" t="s">
        <v>541</v>
      </c>
      <c r="H30" s="1939"/>
      <c r="I30" s="304"/>
      <c r="J30" s="304" t="s">
        <v>73</v>
      </c>
      <c r="K30" s="277" t="s">
        <v>42</v>
      </c>
      <c r="L30" s="277">
        <v>275</v>
      </c>
      <c r="M30" s="279" t="s">
        <v>542</v>
      </c>
      <c r="N30" s="277"/>
      <c r="O30" s="277" t="s">
        <v>552</v>
      </c>
      <c r="P30" s="285"/>
      <c r="Q30" s="278" t="s">
        <v>75</v>
      </c>
      <c r="R30" s="278">
        <v>15</v>
      </c>
      <c r="S30" s="274"/>
      <c r="T30" s="278"/>
      <c r="U30" s="278">
        <v>15</v>
      </c>
      <c r="V30" s="278"/>
      <c r="W30" s="278">
        <v>0</v>
      </c>
      <c r="X30" s="277">
        <v>0</v>
      </c>
      <c r="Y30" s="306">
        <f>R30-X30</f>
        <v>15</v>
      </c>
      <c r="Z30" s="225">
        <v>0</v>
      </c>
      <c r="AA30" s="225">
        <v>0</v>
      </c>
      <c r="AB30" s="225">
        <v>0</v>
      </c>
      <c r="AC30" s="312">
        <v>0</v>
      </c>
      <c r="AD30" s="312">
        <v>0</v>
      </c>
      <c r="AE30" s="311">
        <v>0</v>
      </c>
      <c r="AF30" s="312">
        <v>0</v>
      </c>
      <c r="AG30" s="227">
        <v>15</v>
      </c>
      <c r="AH30" s="228">
        <v>0</v>
      </c>
      <c r="AI30" s="229">
        <v>0</v>
      </c>
      <c r="AJ30" s="344">
        <v>0</v>
      </c>
      <c r="AK30" s="220">
        <f t="shared" si="1"/>
        <v>15</v>
      </c>
      <c r="AL30" s="465"/>
      <c r="AM30" s="471"/>
      <c r="AN30" s="112"/>
      <c r="AO30" s="235"/>
      <c r="AP30" s="112"/>
      <c r="AQ30" s="112"/>
      <c r="AR30" s="112"/>
      <c r="AS30" s="112"/>
      <c r="AT30" s="112"/>
      <c r="AU30" s="112"/>
      <c r="AV30" s="112"/>
      <c r="AW30" s="112"/>
      <c r="AX30" s="112"/>
      <c r="AY30" s="112"/>
      <c r="AZ30" s="112"/>
      <c r="BA30" s="112"/>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row>
    <row r="31" spans="2:95" s="114" customFormat="1" ht="46.5" x14ac:dyDescent="0.35">
      <c r="D31" s="272" t="s">
        <v>574</v>
      </c>
      <c r="E31" s="302" t="s">
        <v>575</v>
      </c>
      <c r="F31" s="274" t="s">
        <v>576</v>
      </c>
      <c r="G31" s="274" t="s">
        <v>294</v>
      </c>
      <c r="H31" s="1938">
        <v>12.1</v>
      </c>
      <c r="I31" s="278"/>
      <c r="J31" s="304" t="s">
        <v>73</v>
      </c>
      <c r="K31" s="277" t="s">
        <v>86</v>
      </c>
      <c r="L31" s="277">
        <v>283</v>
      </c>
      <c r="M31" s="277" t="s">
        <v>521</v>
      </c>
      <c r="N31" s="278"/>
      <c r="O31" s="277" t="s">
        <v>577</v>
      </c>
      <c r="P31" s="285"/>
      <c r="Q31" s="278" t="s">
        <v>75</v>
      </c>
      <c r="R31" s="278">
        <v>108</v>
      </c>
      <c r="S31" s="274"/>
      <c r="T31" s="278"/>
      <c r="U31" s="278">
        <v>0</v>
      </c>
      <c r="V31" s="278"/>
      <c r="W31" s="278">
        <v>108</v>
      </c>
      <c r="X31" s="277">
        <v>0</v>
      </c>
      <c r="Y31" s="306">
        <f t="shared" ref="Y31:Y35" si="6">R31-X31</f>
        <v>108</v>
      </c>
      <c r="Z31" s="160">
        <v>0</v>
      </c>
      <c r="AA31" s="160">
        <v>0</v>
      </c>
      <c r="AB31" s="160">
        <v>20</v>
      </c>
      <c r="AC31" s="313">
        <v>40</v>
      </c>
      <c r="AD31" s="313">
        <v>40</v>
      </c>
      <c r="AE31" s="309">
        <v>8</v>
      </c>
      <c r="AF31" s="313">
        <v>0</v>
      </c>
      <c r="AG31" s="161">
        <v>0</v>
      </c>
      <c r="AH31" s="158">
        <v>0</v>
      </c>
      <c r="AI31" s="219">
        <v>0</v>
      </c>
      <c r="AJ31" s="341">
        <v>0</v>
      </c>
      <c r="AK31" s="220">
        <f t="shared" si="1"/>
        <v>108</v>
      </c>
      <c r="AL31" s="465"/>
      <c r="AM31" s="471"/>
      <c r="AN31" s="112"/>
      <c r="AO31" s="235"/>
      <c r="AP31" s="112"/>
      <c r="AQ31" s="112"/>
      <c r="AR31" s="112"/>
      <c r="AS31" s="112"/>
      <c r="AT31" s="112"/>
      <c r="AU31" s="112"/>
      <c r="AV31" s="112"/>
      <c r="AW31" s="112"/>
      <c r="AX31" s="112"/>
      <c r="AY31" s="112"/>
      <c r="AZ31" s="112"/>
      <c r="BA31" s="112"/>
    </row>
    <row r="32" spans="2:95" s="114" customFormat="1" ht="30" customHeight="1" x14ac:dyDescent="0.35">
      <c r="D32" s="272" t="s">
        <v>578</v>
      </c>
      <c r="E32" s="302" t="s">
        <v>575</v>
      </c>
      <c r="F32" s="274" t="s">
        <v>576</v>
      </c>
      <c r="G32" s="274" t="s">
        <v>294</v>
      </c>
      <c r="H32" s="1939"/>
      <c r="I32" s="278"/>
      <c r="J32" s="304" t="s">
        <v>73</v>
      </c>
      <c r="K32" s="277" t="s">
        <v>86</v>
      </c>
      <c r="L32" s="277">
        <v>283</v>
      </c>
      <c r="M32" s="277" t="s">
        <v>521</v>
      </c>
      <c r="N32" s="278"/>
      <c r="O32" s="277" t="s">
        <v>577</v>
      </c>
      <c r="P32" s="285"/>
      <c r="Q32" s="278" t="s">
        <v>75</v>
      </c>
      <c r="R32" s="278">
        <v>36</v>
      </c>
      <c r="S32" s="274"/>
      <c r="T32" s="278"/>
      <c r="U32" s="278">
        <v>36</v>
      </c>
      <c r="V32" s="278"/>
      <c r="W32" s="278"/>
      <c r="X32" s="277">
        <v>0</v>
      </c>
      <c r="Y32" s="306">
        <f t="shared" si="6"/>
        <v>36</v>
      </c>
      <c r="Z32" s="225">
        <v>0</v>
      </c>
      <c r="AA32" s="225">
        <v>0</v>
      </c>
      <c r="AB32" s="225">
        <v>0</v>
      </c>
      <c r="AC32" s="312">
        <v>36</v>
      </c>
      <c r="AD32" s="312">
        <v>0</v>
      </c>
      <c r="AE32" s="311">
        <v>0</v>
      </c>
      <c r="AF32" s="312">
        <v>0</v>
      </c>
      <c r="AG32" s="227">
        <v>0</v>
      </c>
      <c r="AH32" s="228">
        <v>0</v>
      </c>
      <c r="AI32" s="229">
        <v>0</v>
      </c>
      <c r="AJ32" s="344">
        <v>0</v>
      </c>
      <c r="AK32" s="220">
        <f t="shared" si="1"/>
        <v>36</v>
      </c>
      <c r="AL32" s="465"/>
      <c r="AM32" s="471"/>
      <c r="AN32" s="112"/>
      <c r="AO32" s="235"/>
      <c r="AP32" s="112"/>
      <c r="AQ32" s="112"/>
      <c r="AR32" s="112"/>
      <c r="AS32" s="112"/>
      <c r="AT32" s="112"/>
      <c r="AU32" s="112"/>
      <c r="AV32" s="112"/>
      <c r="AW32" s="112"/>
      <c r="AX32" s="112"/>
      <c r="AY32" s="112"/>
      <c r="AZ32" s="112"/>
      <c r="BA32" s="112"/>
    </row>
    <row r="33" spans="2:95" s="114" customFormat="1" ht="30" customHeight="1" x14ac:dyDescent="0.35">
      <c r="B33" s="175"/>
      <c r="C33" s="175"/>
      <c r="D33" s="272" t="s">
        <v>579</v>
      </c>
      <c r="E33" s="302" t="s">
        <v>580</v>
      </c>
      <c r="F33" s="274" t="s">
        <v>581</v>
      </c>
      <c r="G33" s="274" t="s">
        <v>133</v>
      </c>
      <c r="H33" s="1938">
        <v>2</v>
      </c>
      <c r="I33" s="278"/>
      <c r="J33" s="304" t="s">
        <v>73</v>
      </c>
      <c r="K33" s="277" t="s">
        <v>42</v>
      </c>
      <c r="L33" s="277">
        <v>283</v>
      </c>
      <c r="M33" s="277" t="s">
        <v>521</v>
      </c>
      <c r="N33" s="277"/>
      <c r="O33" s="277" t="s">
        <v>134</v>
      </c>
      <c r="P33" s="285"/>
      <c r="Q33" s="278" t="s">
        <v>75</v>
      </c>
      <c r="R33" s="278">
        <v>30</v>
      </c>
      <c r="S33" s="274"/>
      <c r="T33" s="278"/>
      <c r="U33" s="278">
        <v>0</v>
      </c>
      <c r="V33" s="278"/>
      <c r="W33" s="278">
        <v>30</v>
      </c>
      <c r="X33" s="277">
        <v>0</v>
      </c>
      <c r="Y33" s="306">
        <f t="shared" si="6"/>
        <v>30</v>
      </c>
      <c r="Z33" s="160">
        <v>0</v>
      </c>
      <c r="AA33" s="160">
        <v>0</v>
      </c>
      <c r="AB33" s="160">
        <v>0</v>
      </c>
      <c r="AC33" s="313">
        <v>0</v>
      </c>
      <c r="AD33" s="313">
        <v>0</v>
      </c>
      <c r="AE33" s="309">
        <v>30</v>
      </c>
      <c r="AF33" s="313">
        <v>0</v>
      </c>
      <c r="AG33" s="161">
        <v>0</v>
      </c>
      <c r="AH33" s="158">
        <v>0</v>
      </c>
      <c r="AI33" s="219">
        <v>0</v>
      </c>
      <c r="AJ33" s="341">
        <v>0</v>
      </c>
      <c r="AK33" s="220">
        <f t="shared" si="1"/>
        <v>30</v>
      </c>
      <c r="AL33" s="479"/>
      <c r="AM33" s="471"/>
      <c r="AN33" s="112"/>
      <c r="AO33" s="235"/>
      <c r="AP33" s="112"/>
      <c r="AQ33" s="112"/>
      <c r="AR33" s="112"/>
      <c r="AS33" s="112"/>
      <c r="AT33" s="112"/>
      <c r="AU33" s="112"/>
      <c r="AV33" s="112"/>
      <c r="AW33" s="112"/>
      <c r="AX33" s="112"/>
      <c r="AY33" s="112"/>
      <c r="AZ33" s="112"/>
      <c r="BA33" s="112"/>
    </row>
    <row r="34" spans="2:95" s="114" customFormat="1" ht="30" customHeight="1" x14ac:dyDescent="0.35">
      <c r="B34" s="175"/>
      <c r="C34" s="175"/>
      <c r="D34" s="272" t="s">
        <v>582</v>
      </c>
      <c r="E34" s="302" t="s">
        <v>580</v>
      </c>
      <c r="F34" s="274" t="s">
        <v>581</v>
      </c>
      <c r="G34" s="274" t="s">
        <v>133</v>
      </c>
      <c r="H34" s="1939"/>
      <c r="I34" s="278"/>
      <c r="J34" s="304" t="s">
        <v>73</v>
      </c>
      <c r="K34" s="277" t="s">
        <v>42</v>
      </c>
      <c r="L34" s="277">
        <v>283</v>
      </c>
      <c r="M34" s="277" t="s">
        <v>521</v>
      </c>
      <c r="N34" s="277"/>
      <c r="O34" s="277" t="s">
        <v>134</v>
      </c>
      <c r="P34" s="285"/>
      <c r="Q34" s="278" t="s">
        <v>75</v>
      </c>
      <c r="R34" s="278">
        <v>10</v>
      </c>
      <c r="S34" s="274"/>
      <c r="T34" s="278"/>
      <c r="U34" s="278">
        <v>10</v>
      </c>
      <c r="V34" s="278"/>
      <c r="W34" s="278">
        <v>0</v>
      </c>
      <c r="X34" s="277">
        <v>0</v>
      </c>
      <c r="Y34" s="306">
        <f t="shared" si="6"/>
        <v>10</v>
      </c>
      <c r="Z34" s="225">
        <v>0</v>
      </c>
      <c r="AA34" s="225">
        <v>0</v>
      </c>
      <c r="AB34" s="225">
        <v>0</v>
      </c>
      <c r="AC34" s="312">
        <v>0</v>
      </c>
      <c r="AD34" s="312">
        <v>0</v>
      </c>
      <c r="AE34" s="311">
        <v>10</v>
      </c>
      <c r="AF34" s="312">
        <v>0</v>
      </c>
      <c r="AG34" s="227">
        <v>0</v>
      </c>
      <c r="AH34" s="228">
        <v>0</v>
      </c>
      <c r="AI34" s="229">
        <v>0</v>
      </c>
      <c r="AJ34" s="344">
        <v>0</v>
      </c>
      <c r="AK34" s="220">
        <f t="shared" si="1"/>
        <v>10</v>
      </c>
      <c r="AL34" s="479"/>
      <c r="AM34" s="471"/>
      <c r="AN34" s="112"/>
      <c r="AO34" s="235"/>
      <c r="AP34" s="112"/>
      <c r="AQ34" s="112"/>
      <c r="AR34" s="112"/>
      <c r="AS34" s="112"/>
      <c r="AT34" s="112"/>
      <c r="AU34" s="112"/>
      <c r="AV34" s="112"/>
      <c r="AW34" s="112"/>
      <c r="AX34" s="112"/>
      <c r="AY34" s="112"/>
      <c r="AZ34" s="112"/>
      <c r="BA34" s="112"/>
    </row>
    <row r="35" spans="2:95" s="165" customFormat="1" ht="30" customHeight="1" x14ac:dyDescent="0.35">
      <c r="B35" s="239"/>
      <c r="D35" s="371" t="s">
        <v>774</v>
      </c>
      <c r="E35" s="371" t="s">
        <v>775</v>
      </c>
      <c r="F35" s="273" t="s">
        <v>776</v>
      </c>
      <c r="G35" s="363" t="s">
        <v>133</v>
      </c>
      <c r="H35" s="369">
        <v>0.8</v>
      </c>
      <c r="I35" s="363"/>
      <c r="J35" s="368" t="s">
        <v>73</v>
      </c>
      <c r="K35" s="277" t="s">
        <v>42</v>
      </c>
      <c r="L35" s="277">
        <v>312</v>
      </c>
      <c r="M35" s="279" t="s">
        <v>677</v>
      </c>
      <c r="N35" s="277"/>
      <c r="O35" s="277" t="s">
        <v>134</v>
      </c>
      <c r="P35" s="284"/>
      <c r="Q35" s="369" t="s">
        <v>75</v>
      </c>
      <c r="R35" s="277">
        <v>24</v>
      </c>
      <c r="S35" s="274"/>
      <c r="T35" s="278"/>
      <c r="U35" s="278">
        <v>24</v>
      </c>
      <c r="V35" s="278"/>
      <c r="W35" s="278">
        <v>0</v>
      </c>
      <c r="X35" s="277">
        <v>0</v>
      </c>
      <c r="Y35" s="375">
        <f t="shared" si="6"/>
        <v>24</v>
      </c>
      <c r="Z35" s="225">
        <v>0</v>
      </c>
      <c r="AA35" s="225">
        <v>0</v>
      </c>
      <c r="AB35" s="225">
        <v>24</v>
      </c>
      <c r="AC35" s="312">
        <v>0</v>
      </c>
      <c r="AD35" s="312">
        <v>0</v>
      </c>
      <c r="AE35" s="311">
        <v>0</v>
      </c>
      <c r="AF35" s="310">
        <v>0</v>
      </c>
      <c r="AG35" s="228">
        <v>0</v>
      </c>
      <c r="AH35" s="230">
        <v>0</v>
      </c>
      <c r="AI35" s="229">
        <v>0</v>
      </c>
      <c r="AJ35" s="344">
        <v>0</v>
      </c>
      <c r="AK35" s="220">
        <f t="shared" si="1"/>
        <v>24</v>
      </c>
      <c r="AL35" s="479"/>
      <c r="AM35" s="471"/>
      <c r="AN35" s="112"/>
      <c r="AO35" s="235"/>
      <c r="AP35" s="112"/>
      <c r="AQ35" s="112"/>
      <c r="AR35" s="112"/>
      <c r="AS35" s="112"/>
      <c r="AT35" s="112"/>
      <c r="AU35" s="112"/>
      <c r="AV35" s="112"/>
      <c r="AW35" s="112"/>
      <c r="AX35" s="112"/>
      <c r="AY35" s="112"/>
      <c r="AZ35" s="112"/>
      <c r="BA35" s="112"/>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row>
    <row r="39" spans="2:95" x14ac:dyDescent="0.35">
      <c r="R39">
        <f>SUM(R5:R35)</f>
        <v>4385</v>
      </c>
      <c r="S39">
        <f t="shared" ref="S39:AJ39" si="7">SUM(S5:S35)</f>
        <v>41</v>
      </c>
      <c r="T39">
        <f t="shared" si="7"/>
        <v>26</v>
      </c>
      <c r="U39">
        <f t="shared" si="7"/>
        <v>1224</v>
      </c>
      <c r="V39">
        <f t="shared" si="7"/>
        <v>0</v>
      </c>
      <c r="W39">
        <f t="shared" si="7"/>
        <v>3192</v>
      </c>
      <c r="X39">
        <f t="shared" si="7"/>
        <v>0</v>
      </c>
      <c r="Y39">
        <f t="shared" si="7"/>
        <v>4385</v>
      </c>
      <c r="Z39">
        <f t="shared" si="7"/>
        <v>0</v>
      </c>
      <c r="AA39">
        <f t="shared" si="7"/>
        <v>0</v>
      </c>
      <c r="AB39">
        <f t="shared" si="7"/>
        <v>136</v>
      </c>
      <c r="AC39">
        <f t="shared" si="7"/>
        <v>289</v>
      </c>
      <c r="AD39">
        <f t="shared" si="7"/>
        <v>211</v>
      </c>
      <c r="AE39">
        <f t="shared" si="7"/>
        <v>435</v>
      </c>
      <c r="AF39">
        <f t="shared" si="7"/>
        <v>353</v>
      </c>
      <c r="AG39">
        <f t="shared" si="7"/>
        <v>428</v>
      </c>
      <c r="AH39">
        <f t="shared" si="7"/>
        <v>233</v>
      </c>
      <c r="AI39">
        <f t="shared" si="7"/>
        <v>216</v>
      </c>
      <c r="AJ39">
        <f t="shared" si="7"/>
        <v>2084</v>
      </c>
    </row>
  </sheetData>
  <mergeCells count="13">
    <mergeCell ref="AO1:AO3"/>
    <mergeCell ref="H21:H22"/>
    <mergeCell ref="H25:H26"/>
    <mergeCell ref="H29:H30"/>
    <mergeCell ref="H31:H32"/>
    <mergeCell ref="H33:H34"/>
    <mergeCell ref="Z1:AG1"/>
    <mergeCell ref="H8:H9"/>
    <mergeCell ref="H10:H11"/>
    <mergeCell ref="H12:H13"/>
    <mergeCell ref="H14:H15"/>
    <mergeCell ref="H17:H18"/>
    <mergeCell ref="H19:H20"/>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pageSetUpPr fitToPage="1"/>
  </sheetPr>
  <dimension ref="A1:CW326"/>
  <sheetViews>
    <sheetView showGridLines="0" zoomScale="70" zoomScaleNormal="70" workbookViewId="0">
      <selection activeCell="B3" sqref="B3"/>
    </sheetView>
  </sheetViews>
  <sheetFormatPr defaultColWidth="9.1796875" defaultRowHeight="15.5" x14ac:dyDescent="0.35"/>
  <cols>
    <col min="1" max="1" width="4.54296875" style="114" customWidth="1"/>
    <col min="2" max="2" width="9.81640625" style="114" customWidth="1"/>
    <col min="3" max="3" width="10.1796875" style="114" customWidth="1"/>
    <col min="4" max="4" width="23.1796875" style="114" customWidth="1"/>
    <col min="5" max="5" width="14.7265625" style="114" customWidth="1"/>
    <col min="6" max="6" width="25.7265625" style="114" customWidth="1"/>
    <col min="7" max="7" width="14.81640625" style="114" customWidth="1"/>
    <col min="8" max="8" width="13.453125" style="114" customWidth="1"/>
    <col min="9" max="9" width="13.453125" style="116" customWidth="1"/>
    <col min="10" max="10" width="15.81640625" style="116" bestFit="1" customWidth="1"/>
    <col min="11" max="11" width="12.81640625" style="116" customWidth="1"/>
    <col min="12" max="13" width="11.1796875" style="116" customWidth="1"/>
    <col min="14" max="15" width="8.7265625" style="116" customWidth="1"/>
    <col min="16" max="16" width="14.1796875" style="116" customWidth="1"/>
    <col min="17" max="18" width="13.453125" style="116" customWidth="1"/>
    <col min="19" max="19" width="9.81640625" style="116" customWidth="1"/>
    <col min="20" max="20" width="15.1796875" style="116" customWidth="1"/>
    <col min="21" max="21" width="17.81640625" style="294" customWidth="1"/>
    <col min="22" max="22" width="13" style="116" bestFit="1" customWidth="1"/>
    <col min="23" max="26" width="8.7265625" style="116" customWidth="1"/>
    <col min="27" max="27" width="11.26953125" style="116" bestFit="1" customWidth="1"/>
    <col min="28" max="28" width="8.453125" style="116" bestFit="1" customWidth="1"/>
    <col min="29" max="29" width="15" style="116" bestFit="1" customWidth="1"/>
    <col min="30" max="30" width="15" style="116" customWidth="1"/>
    <col min="31" max="31" width="15" style="1374" bestFit="1" customWidth="1"/>
    <col min="32" max="40" width="10.7265625" style="116" customWidth="1"/>
    <col min="41" max="42" width="10.7265625" style="114" customWidth="1"/>
    <col min="43" max="43" width="17.54296875" style="1531" customWidth="1"/>
    <col min="44" max="44" width="24.453125" style="1528" customWidth="1"/>
    <col min="45" max="45" width="79.26953125" style="1343" customWidth="1"/>
    <col min="46" max="46" width="26.54296875" style="112" customWidth="1"/>
    <col min="47" max="47" width="22.81640625" style="639" customWidth="1"/>
    <col min="48" max="48" width="63.26953125" style="112" customWidth="1"/>
    <col min="49" max="49" width="34.54296875" style="112" customWidth="1"/>
    <col min="50" max="59" width="9.1796875" style="112"/>
    <col min="60" max="16384" width="9.1796875" style="114"/>
  </cols>
  <sheetData>
    <row r="1" spans="1:59" s="112" customFormat="1" x14ac:dyDescent="0.35">
      <c r="I1" s="113"/>
      <c r="J1" s="113"/>
      <c r="K1" s="113"/>
      <c r="L1" s="113"/>
      <c r="M1" s="113"/>
      <c r="N1" s="113"/>
      <c r="O1" s="113"/>
      <c r="P1" s="113"/>
      <c r="Q1" s="113"/>
      <c r="R1" s="113"/>
      <c r="S1" s="113"/>
      <c r="T1" s="113"/>
      <c r="U1" s="294"/>
      <c r="V1" s="113"/>
      <c r="W1" s="113"/>
      <c r="X1" s="113"/>
      <c r="Y1" s="113"/>
      <c r="Z1" s="113"/>
      <c r="AA1" s="113"/>
      <c r="AB1" s="113"/>
      <c r="AC1" s="113"/>
      <c r="AD1" s="113"/>
      <c r="AE1" s="1374"/>
      <c r="AF1" s="113"/>
      <c r="AG1" s="113"/>
      <c r="AH1" s="113"/>
      <c r="AI1" s="113"/>
      <c r="AJ1" s="113"/>
      <c r="AK1" s="113"/>
      <c r="AL1" s="113"/>
      <c r="AM1" s="113"/>
      <c r="AN1" s="113"/>
      <c r="AP1" s="1548"/>
      <c r="AQ1" s="1532"/>
      <c r="AR1" s="1528"/>
      <c r="AS1" s="1340"/>
      <c r="AU1" s="639"/>
    </row>
    <row r="2" spans="1:59" s="112" customFormat="1" x14ac:dyDescent="0.35">
      <c r="A2" s="96"/>
      <c r="I2" s="113"/>
      <c r="J2" s="113"/>
      <c r="K2" s="113"/>
      <c r="L2" s="113"/>
      <c r="M2" s="113"/>
      <c r="N2" s="113"/>
      <c r="O2" s="113"/>
      <c r="P2" s="113"/>
      <c r="Q2" s="113"/>
      <c r="R2" s="113"/>
      <c r="S2" s="113"/>
      <c r="T2" s="116"/>
      <c r="U2" s="294"/>
      <c r="V2" s="116"/>
      <c r="W2" s="116"/>
      <c r="X2" s="116"/>
      <c r="Y2" s="116"/>
      <c r="Z2" s="116"/>
      <c r="AA2" s="116"/>
      <c r="AB2" s="116"/>
      <c r="AC2" s="116"/>
      <c r="AD2" s="116"/>
      <c r="AE2" s="1374"/>
      <c r="AF2" s="113"/>
      <c r="AG2" s="113"/>
      <c r="AH2" s="113"/>
      <c r="AI2" s="113"/>
      <c r="AJ2" s="113"/>
      <c r="AK2" s="113"/>
      <c r="AL2" s="113"/>
      <c r="AM2" s="113"/>
      <c r="AN2" s="113"/>
      <c r="AP2" s="1548"/>
      <c r="AQ2" s="1532"/>
      <c r="AR2" s="1528"/>
      <c r="AS2" s="1340"/>
      <c r="AU2" s="639"/>
    </row>
    <row r="3" spans="1:59" s="112" customFormat="1" x14ac:dyDescent="0.35">
      <c r="A3" s="117"/>
      <c r="B3" s="118" t="s">
        <v>1561</v>
      </c>
      <c r="I3" s="113"/>
      <c r="J3" s="113"/>
      <c r="K3" s="113"/>
      <c r="L3" s="113"/>
      <c r="M3" s="113"/>
      <c r="N3" s="113"/>
      <c r="O3" s="113"/>
      <c r="P3" s="113"/>
      <c r="Q3" s="113"/>
      <c r="R3" s="113"/>
      <c r="S3" s="113"/>
      <c r="T3" s="116"/>
      <c r="U3" s="294"/>
      <c r="V3" s="116"/>
      <c r="W3" s="116"/>
      <c r="X3" s="116"/>
      <c r="Y3" s="116"/>
      <c r="Z3" s="116"/>
      <c r="AA3" s="116"/>
      <c r="AB3" s="116"/>
      <c r="AC3" s="116"/>
      <c r="AD3" s="116"/>
      <c r="AE3" s="1374"/>
      <c r="AF3" s="113"/>
      <c r="AG3" s="113"/>
      <c r="AH3" s="113"/>
      <c r="AI3" s="113"/>
      <c r="AJ3" s="113"/>
      <c r="AK3" s="113"/>
      <c r="AL3" s="113"/>
      <c r="AM3" s="113"/>
      <c r="AN3" s="113"/>
      <c r="AP3" s="1548"/>
      <c r="AQ3" s="1532"/>
      <c r="AR3" s="1528"/>
      <c r="AS3" s="1340"/>
      <c r="AU3" s="639"/>
    </row>
    <row r="4" spans="1:59" s="112" customFormat="1" x14ac:dyDescent="0.35">
      <c r="A4" s="120"/>
      <c r="B4" s="118" t="s">
        <v>1574</v>
      </c>
      <c r="I4" s="113"/>
      <c r="J4" s="120"/>
      <c r="K4" s="113"/>
      <c r="L4" s="113"/>
      <c r="M4" s="113"/>
      <c r="N4" s="113"/>
      <c r="O4" s="113"/>
      <c r="P4" s="113"/>
      <c r="Q4" s="113"/>
      <c r="R4" s="113"/>
      <c r="S4" s="113"/>
      <c r="T4" s="116"/>
      <c r="U4" s="294"/>
      <c r="V4" s="116"/>
      <c r="W4" s="116"/>
      <c r="X4" s="116"/>
      <c r="Y4" s="116"/>
      <c r="Z4" s="116"/>
      <c r="AA4" s="116"/>
      <c r="AB4" s="116"/>
      <c r="AC4" s="116"/>
      <c r="AD4" s="116"/>
      <c r="AE4" s="1374"/>
      <c r="AF4" s="113"/>
      <c r="AG4" s="113"/>
      <c r="AH4" s="113"/>
      <c r="AI4" s="113"/>
      <c r="AJ4" s="113"/>
      <c r="AK4" s="113"/>
      <c r="AL4" s="113"/>
      <c r="AM4" s="113"/>
      <c r="AN4" s="113"/>
      <c r="AP4" s="1548"/>
      <c r="AQ4" s="1532"/>
      <c r="AR4" s="1528"/>
      <c r="AS4" s="1340"/>
      <c r="AU4" s="639"/>
    </row>
    <row r="5" spans="1:59" s="112" customFormat="1" ht="16" thickBot="1" x14ac:dyDescent="0.4">
      <c r="A5" s="120"/>
      <c r="I5" s="113"/>
      <c r="J5" s="120"/>
      <c r="K5" s="113"/>
      <c r="L5" s="113"/>
      <c r="M5" s="113"/>
      <c r="N5" s="113"/>
      <c r="O5" s="113"/>
      <c r="P5" s="113"/>
      <c r="Q5" s="113"/>
      <c r="R5" s="113"/>
      <c r="S5" s="113"/>
      <c r="T5" s="116"/>
      <c r="U5" s="294"/>
      <c r="V5" s="116"/>
      <c r="W5" s="116"/>
      <c r="X5" s="116"/>
      <c r="Y5" s="116"/>
      <c r="Z5" s="116"/>
      <c r="AA5" s="116"/>
      <c r="AB5" s="116"/>
      <c r="AC5" s="116"/>
      <c r="AD5" s="116"/>
      <c r="AE5" s="1374"/>
      <c r="AF5" s="113"/>
      <c r="AG5" s="113"/>
      <c r="AH5" s="113"/>
      <c r="AI5" s="113"/>
      <c r="AJ5" s="113"/>
      <c r="AK5" s="113"/>
      <c r="AL5" s="113"/>
      <c r="AM5" s="113"/>
      <c r="AN5" s="113"/>
      <c r="AP5" s="114"/>
      <c r="AQ5" s="1532"/>
      <c r="AR5" s="1529"/>
      <c r="AS5" s="1340"/>
      <c r="AU5" s="639"/>
    </row>
    <row r="6" spans="1:59" s="112" customFormat="1" ht="15.75" customHeight="1" x14ac:dyDescent="0.35">
      <c r="A6" s="123"/>
      <c r="B6" s="124"/>
      <c r="C6" s="124"/>
      <c r="D6" s="124"/>
      <c r="E6" s="124"/>
      <c r="F6" s="124"/>
      <c r="G6" s="124"/>
      <c r="H6" s="124"/>
      <c r="I6" s="125"/>
      <c r="J6" s="125"/>
      <c r="K6" s="126" t="s">
        <v>1593</v>
      </c>
      <c r="L6" s="125"/>
      <c r="M6" s="125"/>
      <c r="N6" s="125"/>
      <c r="O6" s="125"/>
      <c r="P6" s="125"/>
      <c r="Q6" s="125"/>
      <c r="R6" s="126" t="s">
        <v>1576</v>
      </c>
      <c r="S6" s="126"/>
      <c r="T6" s="127" t="s">
        <v>39</v>
      </c>
      <c r="U6" s="295" t="s">
        <v>39</v>
      </c>
      <c r="V6" s="128"/>
      <c r="W6" s="128"/>
      <c r="X6" s="1907" t="s">
        <v>1721</v>
      </c>
      <c r="Y6" s="128"/>
      <c r="Z6" s="128"/>
      <c r="AA6" s="127"/>
      <c r="AB6" s="130"/>
      <c r="AC6" s="853" t="s">
        <v>5</v>
      </c>
      <c r="AD6" s="1567"/>
      <c r="AE6" s="1431"/>
      <c r="AF6" s="1133" t="s">
        <v>40</v>
      </c>
      <c r="AG6" s="1134"/>
      <c r="AH6" s="1134"/>
      <c r="AI6" s="1134"/>
      <c r="AJ6" s="1134"/>
      <c r="AK6" s="1134"/>
      <c r="AL6" s="1134"/>
      <c r="AM6" s="1134"/>
      <c r="AN6" s="1134"/>
      <c r="AO6" s="1582"/>
      <c r="AP6" s="1549"/>
      <c r="AQ6" s="1583"/>
      <c r="AR6" s="1583"/>
      <c r="AS6" s="1341"/>
      <c r="AT6" s="469"/>
      <c r="AU6" s="640"/>
      <c r="AV6" s="469"/>
    </row>
    <row r="7" spans="1:59" s="112" customFormat="1" ht="19.5" customHeight="1" x14ac:dyDescent="0.35">
      <c r="A7" s="120"/>
      <c r="B7" s="135" t="s">
        <v>41</v>
      </c>
      <c r="C7" s="135" t="s">
        <v>42</v>
      </c>
      <c r="D7" s="136"/>
      <c r="E7" s="136"/>
      <c r="F7" s="136"/>
      <c r="G7" s="136"/>
      <c r="H7" s="136"/>
      <c r="I7" s="135" t="s">
        <v>1564</v>
      </c>
      <c r="J7" s="137"/>
      <c r="K7" s="135" t="s">
        <v>1594</v>
      </c>
      <c r="L7" s="135" t="s">
        <v>1580</v>
      </c>
      <c r="M7" s="135" t="s">
        <v>1581</v>
      </c>
      <c r="N7" s="137"/>
      <c r="O7" s="137"/>
      <c r="P7" s="137"/>
      <c r="Q7" s="135" t="s">
        <v>1575</v>
      </c>
      <c r="R7" s="135" t="s">
        <v>1577</v>
      </c>
      <c r="S7" s="135" t="s">
        <v>39</v>
      </c>
      <c r="T7" s="138" t="s">
        <v>43</v>
      </c>
      <c r="U7" s="296" t="s">
        <v>43</v>
      </c>
      <c r="V7" s="138" t="s">
        <v>44</v>
      </c>
      <c r="W7" s="138" t="s">
        <v>1567</v>
      </c>
      <c r="X7" s="1908"/>
      <c r="Y7" s="138"/>
      <c r="Z7" s="138"/>
      <c r="AA7" s="138" t="s">
        <v>46</v>
      </c>
      <c r="AB7" s="139" t="s">
        <v>47</v>
      </c>
      <c r="AC7" s="1489" t="s">
        <v>48</v>
      </c>
      <c r="AD7" s="1112" t="s">
        <v>48</v>
      </c>
      <c r="AE7" s="1432" t="s">
        <v>49</v>
      </c>
      <c r="AF7" s="1568" t="s">
        <v>17</v>
      </c>
      <c r="AG7" s="142" t="s">
        <v>18</v>
      </c>
      <c r="AH7" s="142" t="s">
        <v>19</v>
      </c>
      <c r="AI7" s="500" t="s">
        <v>20</v>
      </c>
      <c r="AJ7" s="500" t="s">
        <v>21</v>
      </c>
      <c r="AK7" s="500" t="s">
        <v>22</v>
      </c>
      <c r="AL7" s="145" t="s">
        <v>23</v>
      </c>
      <c r="AM7" s="144" t="s">
        <v>24</v>
      </c>
      <c r="AN7" s="145" t="s">
        <v>25</v>
      </c>
      <c r="AO7" s="854" t="s">
        <v>1572</v>
      </c>
      <c r="AP7" s="1550" t="s">
        <v>1573</v>
      </c>
      <c r="AQ7" s="1583"/>
      <c r="AR7" s="1583"/>
      <c r="AS7" s="1341"/>
      <c r="AT7" s="470"/>
      <c r="AU7" s="640"/>
      <c r="AV7" s="470"/>
    </row>
    <row r="8" spans="1:59" s="112" customFormat="1" ht="16" thickBot="1" x14ac:dyDescent="0.4">
      <c r="B8" s="147" t="s">
        <v>51</v>
      </c>
      <c r="C8" s="147" t="s">
        <v>51</v>
      </c>
      <c r="D8" s="147" t="s">
        <v>52</v>
      </c>
      <c r="E8" s="147" t="s">
        <v>1545</v>
      </c>
      <c r="F8" s="147" t="s">
        <v>53</v>
      </c>
      <c r="G8" s="147" t="s">
        <v>1562</v>
      </c>
      <c r="H8" s="147" t="s">
        <v>1563</v>
      </c>
      <c r="I8" s="147" t="s">
        <v>1565</v>
      </c>
      <c r="J8" s="147" t="s">
        <v>54</v>
      </c>
      <c r="K8" s="147" t="s">
        <v>1592</v>
      </c>
      <c r="L8" s="147" t="s">
        <v>1579</v>
      </c>
      <c r="M8" s="147"/>
      <c r="N8" s="147" t="s">
        <v>57</v>
      </c>
      <c r="O8" s="147" t="s">
        <v>58</v>
      </c>
      <c r="P8" s="147" t="s">
        <v>59</v>
      </c>
      <c r="Q8" s="147" t="s">
        <v>7</v>
      </c>
      <c r="R8" s="147" t="s">
        <v>1578</v>
      </c>
      <c r="S8" s="147" t="s">
        <v>7</v>
      </c>
      <c r="T8" s="148" t="s">
        <v>51</v>
      </c>
      <c r="U8" s="297" t="s">
        <v>61</v>
      </c>
      <c r="V8" s="148" t="s">
        <v>62</v>
      </c>
      <c r="W8" s="148" t="s">
        <v>1568</v>
      </c>
      <c r="X8" s="1909"/>
      <c r="Y8" s="148" t="s">
        <v>64</v>
      </c>
      <c r="Z8" s="148" t="s">
        <v>65</v>
      </c>
      <c r="AA8" s="148" t="s">
        <v>14</v>
      </c>
      <c r="AB8" s="149" t="s">
        <v>67</v>
      </c>
      <c r="AC8" s="150" t="s">
        <v>1570</v>
      </c>
      <c r="AD8" s="1124" t="s">
        <v>1569</v>
      </c>
      <c r="AE8" s="1433" t="s">
        <v>1571</v>
      </c>
      <c r="AF8" s="1490" t="s">
        <v>26</v>
      </c>
      <c r="AG8" s="1491"/>
      <c r="AH8" s="1506"/>
      <c r="AI8" s="1507" t="s">
        <v>27</v>
      </c>
      <c r="AJ8" s="1492"/>
      <c r="AK8" s="1508"/>
      <c r="AL8" s="1509" t="s">
        <v>28</v>
      </c>
      <c r="AM8" s="1493"/>
      <c r="AN8" s="1493"/>
      <c r="AO8" s="1494"/>
      <c r="AP8" s="855"/>
      <c r="AQ8" s="1583"/>
      <c r="AR8" s="1583"/>
      <c r="AS8" s="1341"/>
      <c r="AT8" s="470"/>
      <c r="AU8" s="640"/>
      <c r="AV8" s="470"/>
    </row>
    <row r="9" spans="1:59" s="155" customFormat="1" ht="29.15" customHeight="1" x14ac:dyDescent="0.35">
      <c r="A9" s="140"/>
      <c r="B9" s="1759">
        <v>2</v>
      </c>
      <c r="C9" s="1759" t="s">
        <v>70</v>
      </c>
      <c r="D9" s="1760" t="s">
        <v>71</v>
      </c>
      <c r="E9" s="1761" t="s">
        <v>608</v>
      </c>
      <c r="F9" s="1759" t="s">
        <v>72</v>
      </c>
      <c r="G9" s="1759"/>
      <c r="H9" s="1759"/>
      <c r="I9" s="1762" t="s">
        <v>1599</v>
      </c>
      <c r="J9" s="1763">
        <v>0.4</v>
      </c>
      <c r="K9" s="1763" t="s">
        <v>56</v>
      </c>
      <c r="L9" s="1740" t="s">
        <v>1695</v>
      </c>
      <c r="M9" s="1763"/>
      <c r="N9" s="1763" t="s">
        <v>42</v>
      </c>
      <c r="O9" s="1763"/>
      <c r="P9" s="1763"/>
      <c r="Q9" s="1764" t="s">
        <v>1660</v>
      </c>
      <c r="R9" s="1764" t="s">
        <v>1680</v>
      </c>
      <c r="S9" s="1763" t="s">
        <v>74</v>
      </c>
      <c r="T9" s="1764" t="s">
        <v>1647</v>
      </c>
      <c r="U9" s="1765" t="s">
        <v>1524</v>
      </c>
      <c r="V9" s="1765" t="s">
        <v>75</v>
      </c>
      <c r="W9" s="277">
        <v>10</v>
      </c>
      <c r="X9" s="277"/>
      <c r="Y9" s="277"/>
      <c r="Z9" s="277"/>
      <c r="AA9" s="277"/>
      <c r="AB9" s="277"/>
      <c r="AC9" s="851">
        <v>0</v>
      </c>
      <c r="AD9" s="277">
        <v>0</v>
      </c>
      <c r="AE9" s="1434">
        <f t="shared" ref="AE9" si="0">W9-AC9</f>
        <v>10</v>
      </c>
      <c r="AF9" s="1152">
        <v>0</v>
      </c>
      <c r="AG9" s="1153">
        <v>0</v>
      </c>
      <c r="AH9" s="1154">
        <v>10</v>
      </c>
      <c r="AI9" s="1180">
        <v>0</v>
      </c>
      <c r="AJ9" s="1181">
        <v>0</v>
      </c>
      <c r="AK9" s="1182">
        <v>0</v>
      </c>
      <c r="AL9" s="1204">
        <v>0</v>
      </c>
      <c r="AM9" s="1205">
        <v>0</v>
      </c>
      <c r="AN9" s="1205">
        <v>0</v>
      </c>
      <c r="AO9" s="1206">
        <v>0</v>
      </c>
      <c r="AP9" s="1551">
        <v>0</v>
      </c>
      <c r="AQ9" s="1533"/>
      <c r="AR9" s="1534"/>
      <c r="AS9" s="540"/>
      <c r="AU9" s="638"/>
      <c r="AV9" s="212"/>
    </row>
    <row r="10" spans="1:59" s="155" customFormat="1" ht="27.65" customHeight="1" x14ac:dyDescent="0.35">
      <c r="A10" s="140"/>
      <c r="B10" s="1759">
        <v>7</v>
      </c>
      <c r="C10" s="1766" t="s">
        <v>76</v>
      </c>
      <c r="D10" s="1766" t="s">
        <v>77</v>
      </c>
      <c r="E10" s="1766" t="s">
        <v>813</v>
      </c>
      <c r="F10" s="1766" t="s">
        <v>78</v>
      </c>
      <c r="G10" s="1362"/>
      <c r="H10" s="1362"/>
      <c r="I10" s="1363" t="s">
        <v>1566</v>
      </c>
      <c r="J10" s="1915">
        <v>10.3</v>
      </c>
      <c r="K10" s="1763" t="s">
        <v>56</v>
      </c>
      <c r="L10" s="1740" t="s">
        <v>1695</v>
      </c>
      <c r="M10" s="1768"/>
      <c r="N10" s="1763" t="s">
        <v>42</v>
      </c>
      <c r="O10" s="1769"/>
      <c r="P10" s="1769"/>
      <c r="Q10" s="1764" t="s">
        <v>1660</v>
      </c>
      <c r="R10" s="1764" t="s">
        <v>1668</v>
      </c>
      <c r="S10" s="1763" t="s">
        <v>74</v>
      </c>
      <c r="T10" s="1763" t="s">
        <v>74</v>
      </c>
      <c r="U10" s="1770"/>
      <c r="V10" s="1763" t="s">
        <v>75</v>
      </c>
      <c r="W10" s="277">
        <v>101</v>
      </c>
      <c r="X10" s="277"/>
      <c r="Y10" s="186"/>
      <c r="Z10" s="186"/>
      <c r="AA10" s="1763"/>
      <c r="AB10" s="277">
        <v>101</v>
      </c>
      <c r="AC10" s="277">
        <v>0</v>
      </c>
      <c r="AD10" s="398"/>
      <c r="AE10" s="1435">
        <f t="shared" ref="AE10:AE15" si="1">W10-AC10</f>
        <v>101</v>
      </c>
      <c r="AF10" s="1000">
        <v>0</v>
      </c>
      <c r="AG10" s="159">
        <v>0</v>
      </c>
      <c r="AH10" s="1155">
        <v>0</v>
      </c>
      <c r="AI10" s="1183">
        <v>0</v>
      </c>
      <c r="AJ10" s="504">
        <v>40</v>
      </c>
      <c r="AK10" s="1184">
        <v>40</v>
      </c>
      <c r="AL10" s="1207">
        <v>21</v>
      </c>
      <c r="AM10" s="162">
        <v>0</v>
      </c>
      <c r="AN10" s="158">
        <v>0</v>
      </c>
      <c r="AO10" s="1208">
        <v>0</v>
      </c>
      <c r="AP10" s="1552">
        <v>0</v>
      </c>
      <c r="AQ10" s="1535"/>
      <c r="AR10" s="1534"/>
      <c r="AS10" s="540"/>
      <c r="AU10" s="638"/>
      <c r="AV10" s="212"/>
    </row>
    <row r="11" spans="1:59" s="155" customFormat="1" ht="27.65" customHeight="1" x14ac:dyDescent="0.35">
      <c r="A11" s="140"/>
      <c r="B11" s="1771" t="s">
        <v>79</v>
      </c>
      <c r="C11" s="1766" t="s">
        <v>76</v>
      </c>
      <c r="D11" s="1766" t="s">
        <v>77</v>
      </c>
      <c r="E11" s="1766" t="s">
        <v>813</v>
      </c>
      <c r="F11" s="1766" t="s">
        <v>78</v>
      </c>
      <c r="G11" s="1772"/>
      <c r="H11" s="1772"/>
      <c r="I11" s="1363" t="s">
        <v>1566</v>
      </c>
      <c r="J11" s="1916"/>
      <c r="K11" s="1763" t="s">
        <v>56</v>
      </c>
      <c r="L11" s="1740" t="s">
        <v>1695</v>
      </c>
      <c r="M11" s="1768"/>
      <c r="N11" s="1763" t="s">
        <v>42</v>
      </c>
      <c r="O11" s="1769"/>
      <c r="P11" s="1769"/>
      <c r="Q11" s="1764" t="s">
        <v>1660</v>
      </c>
      <c r="R11" s="1764" t="s">
        <v>1668</v>
      </c>
      <c r="S11" s="1763" t="s">
        <v>74</v>
      </c>
      <c r="T11" s="1763" t="s">
        <v>74</v>
      </c>
      <c r="U11" s="1770"/>
      <c r="V11" s="1763" t="s">
        <v>75</v>
      </c>
      <c r="W11" s="277">
        <v>34</v>
      </c>
      <c r="X11" s="277"/>
      <c r="Y11" s="186"/>
      <c r="Z11" s="186"/>
      <c r="AA11" s="1763">
        <v>34</v>
      </c>
      <c r="AB11" s="277"/>
      <c r="AC11" s="277">
        <v>0</v>
      </c>
      <c r="AD11" s="277"/>
      <c r="AE11" s="1435">
        <f t="shared" si="1"/>
        <v>34</v>
      </c>
      <c r="AF11" s="1156">
        <v>0</v>
      </c>
      <c r="AG11" s="232">
        <v>0</v>
      </c>
      <c r="AH11" s="1157">
        <v>0</v>
      </c>
      <c r="AI11" s="1185">
        <v>0</v>
      </c>
      <c r="AJ11" s="513">
        <v>0</v>
      </c>
      <c r="AK11" s="1186">
        <v>34</v>
      </c>
      <c r="AL11" s="1209">
        <v>0</v>
      </c>
      <c r="AM11" s="233">
        <v>0</v>
      </c>
      <c r="AN11" s="228">
        <v>0</v>
      </c>
      <c r="AO11" s="1210">
        <v>0</v>
      </c>
      <c r="AP11" s="1553">
        <v>0</v>
      </c>
      <c r="AQ11" s="1535"/>
      <c r="AR11" s="1534"/>
      <c r="AS11" s="540"/>
      <c r="AU11" s="638"/>
      <c r="AV11" s="212"/>
    </row>
    <row r="12" spans="1:59" s="155" customFormat="1" ht="27.65" customHeight="1" x14ac:dyDescent="0.35">
      <c r="A12" s="140"/>
      <c r="B12" s="1759">
        <v>8</v>
      </c>
      <c r="C12" s="1766" t="s">
        <v>80</v>
      </c>
      <c r="D12" s="1766" t="s">
        <v>81</v>
      </c>
      <c r="E12" s="1766" t="s">
        <v>813</v>
      </c>
      <c r="F12" s="1766" t="s">
        <v>78</v>
      </c>
      <c r="G12" s="1362"/>
      <c r="H12" s="1362"/>
      <c r="I12" s="1363" t="s">
        <v>1566</v>
      </c>
      <c r="J12" s="1915">
        <v>8.8000000000000007</v>
      </c>
      <c r="K12" s="1763" t="s">
        <v>56</v>
      </c>
      <c r="L12" s="1740" t="s">
        <v>1695</v>
      </c>
      <c r="M12" s="1768"/>
      <c r="N12" s="1763" t="s">
        <v>42</v>
      </c>
      <c r="O12" s="1769"/>
      <c r="P12" s="1769"/>
      <c r="Q12" s="1764" t="s">
        <v>1660</v>
      </c>
      <c r="R12" s="1764" t="s">
        <v>1668</v>
      </c>
      <c r="S12" s="1763" t="s">
        <v>74</v>
      </c>
      <c r="T12" s="1763" t="s">
        <v>74</v>
      </c>
      <c r="U12" s="1770"/>
      <c r="V12" s="1763" t="s">
        <v>75</v>
      </c>
      <c r="W12" s="277">
        <v>101</v>
      </c>
      <c r="X12" s="277"/>
      <c r="Y12" s="186"/>
      <c r="Z12" s="186"/>
      <c r="AA12" s="1763"/>
      <c r="AB12" s="277">
        <v>101</v>
      </c>
      <c r="AC12" s="277">
        <v>0</v>
      </c>
      <c r="AD12" s="277"/>
      <c r="AE12" s="1435">
        <f t="shared" si="1"/>
        <v>101</v>
      </c>
      <c r="AF12" s="1000">
        <v>0</v>
      </c>
      <c r="AG12" s="159">
        <v>0</v>
      </c>
      <c r="AH12" s="1155">
        <v>0</v>
      </c>
      <c r="AI12" s="1183">
        <v>0</v>
      </c>
      <c r="AJ12" s="504">
        <v>0</v>
      </c>
      <c r="AK12" s="1184">
        <v>0</v>
      </c>
      <c r="AL12" s="1207">
        <v>19</v>
      </c>
      <c r="AM12" s="162">
        <v>40</v>
      </c>
      <c r="AN12" s="158">
        <v>40</v>
      </c>
      <c r="AO12" s="1208">
        <v>2</v>
      </c>
      <c r="AP12" s="1552">
        <v>0</v>
      </c>
      <c r="AQ12" s="1535"/>
      <c r="AR12" s="1534"/>
      <c r="AS12" s="540"/>
      <c r="AU12" s="638"/>
      <c r="AV12" s="212"/>
    </row>
    <row r="13" spans="1:59" ht="27.65" customHeight="1" x14ac:dyDescent="0.35">
      <c r="A13" s="116"/>
      <c r="B13" s="1759" t="s">
        <v>82</v>
      </c>
      <c r="C13" s="1766" t="s">
        <v>80</v>
      </c>
      <c r="D13" s="1766" t="s">
        <v>77</v>
      </c>
      <c r="E13" s="1766" t="s">
        <v>813</v>
      </c>
      <c r="F13" s="1766" t="s">
        <v>78</v>
      </c>
      <c r="G13" s="1772"/>
      <c r="H13" s="1772"/>
      <c r="I13" s="1363" t="s">
        <v>1566</v>
      </c>
      <c r="J13" s="1916"/>
      <c r="K13" s="1763" t="s">
        <v>56</v>
      </c>
      <c r="L13" s="1740" t="s">
        <v>1695</v>
      </c>
      <c r="M13" s="1768"/>
      <c r="N13" s="1763" t="s">
        <v>42</v>
      </c>
      <c r="O13" s="1769"/>
      <c r="P13" s="1769"/>
      <c r="Q13" s="1764" t="s">
        <v>1660</v>
      </c>
      <c r="R13" s="1764" t="s">
        <v>1668</v>
      </c>
      <c r="S13" s="1763" t="s">
        <v>74</v>
      </c>
      <c r="T13" s="1763" t="s">
        <v>74</v>
      </c>
      <c r="U13" s="1770"/>
      <c r="V13" s="1763" t="s">
        <v>75</v>
      </c>
      <c r="W13" s="530">
        <v>34</v>
      </c>
      <c r="X13" s="530"/>
      <c r="Y13" s="186"/>
      <c r="Z13" s="186"/>
      <c r="AA13" s="1763">
        <v>34</v>
      </c>
      <c r="AB13" s="186"/>
      <c r="AC13" s="277">
        <v>0</v>
      </c>
      <c r="AD13" s="277"/>
      <c r="AE13" s="1435">
        <f t="shared" si="1"/>
        <v>34</v>
      </c>
      <c r="AF13" s="1156">
        <v>0</v>
      </c>
      <c r="AG13" s="232">
        <v>0</v>
      </c>
      <c r="AH13" s="1157">
        <v>0</v>
      </c>
      <c r="AI13" s="1185">
        <v>0</v>
      </c>
      <c r="AJ13" s="513">
        <v>0</v>
      </c>
      <c r="AK13" s="1186">
        <v>0</v>
      </c>
      <c r="AL13" s="1209">
        <v>0</v>
      </c>
      <c r="AM13" s="233">
        <v>34</v>
      </c>
      <c r="AN13" s="228">
        <v>0</v>
      </c>
      <c r="AO13" s="1210">
        <v>0</v>
      </c>
      <c r="AP13" s="1553">
        <v>0</v>
      </c>
      <c r="AQ13" s="1535"/>
      <c r="AR13" s="1534"/>
      <c r="AS13" s="540"/>
      <c r="AT13" s="155"/>
      <c r="AU13" s="638"/>
      <c r="AV13" s="212"/>
      <c r="AW13" s="114"/>
      <c r="AX13" s="114"/>
      <c r="AY13" s="114"/>
      <c r="AZ13" s="114"/>
      <c r="BA13" s="114"/>
      <c r="BB13" s="114"/>
      <c r="BC13" s="114"/>
      <c r="BD13" s="114"/>
      <c r="BE13" s="114"/>
      <c r="BF13" s="114"/>
      <c r="BG13" s="114"/>
    </row>
    <row r="14" spans="1:59" ht="32.25" customHeight="1" x14ac:dyDescent="0.35">
      <c r="A14" s="116"/>
      <c r="B14" s="1759">
        <v>9</v>
      </c>
      <c r="C14" s="1773" t="s">
        <v>83</v>
      </c>
      <c r="D14" s="1760" t="s">
        <v>84</v>
      </c>
      <c r="E14" s="1766" t="s">
        <v>813</v>
      </c>
      <c r="F14" s="1774" t="s">
        <v>85</v>
      </c>
      <c r="G14" s="1775"/>
      <c r="H14" s="1775"/>
      <c r="I14" s="1363" t="s">
        <v>1566</v>
      </c>
      <c r="J14" s="1776">
        <v>26.7</v>
      </c>
      <c r="K14" s="1366" t="s">
        <v>55</v>
      </c>
      <c r="L14" s="1740" t="s">
        <v>1695</v>
      </c>
      <c r="M14" s="1777"/>
      <c r="N14" s="1777" t="s">
        <v>86</v>
      </c>
      <c r="O14" s="1777"/>
      <c r="P14" s="1762"/>
      <c r="Q14" s="1764" t="s">
        <v>1660</v>
      </c>
      <c r="R14" s="1778" t="s">
        <v>1678</v>
      </c>
      <c r="S14" s="1762" t="s">
        <v>87</v>
      </c>
      <c r="T14" s="1778" t="s">
        <v>88</v>
      </c>
      <c r="U14" s="1779">
        <v>41289</v>
      </c>
      <c r="V14" s="1762" t="s">
        <v>75</v>
      </c>
      <c r="W14" s="414">
        <v>412</v>
      </c>
      <c r="X14" s="414"/>
      <c r="Y14" s="277"/>
      <c r="Z14" s="277"/>
      <c r="AA14" s="1763">
        <v>0</v>
      </c>
      <c r="AB14" s="277">
        <v>412</v>
      </c>
      <c r="AC14" s="277">
        <v>0</v>
      </c>
      <c r="AD14" s="277"/>
      <c r="AE14" s="1435">
        <f t="shared" si="1"/>
        <v>412</v>
      </c>
      <c r="AF14" s="1000">
        <v>0</v>
      </c>
      <c r="AG14" s="159">
        <v>0</v>
      </c>
      <c r="AH14" s="1155">
        <v>36</v>
      </c>
      <c r="AI14" s="1183">
        <v>36</v>
      </c>
      <c r="AJ14" s="504">
        <v>36</v>
      </c>
      <c r="AK14" s="1184">
        <v>36</v>
      </c>
      <c r="AL14" s="1207">
        <v>36</v>
      </c>
      <c r="AM14" s="162">
        <v>36</v>
      </c>
      <c r="AN14" s="158">
        <v>36</v>
      </c>
      <c r="AO14" s="1208">
        <v>36</v>
      </c>
      <c r="AP14" s="1232">
        <v>124</v>
      </c>
      <c r="AQ14" s="1536"/>
      <c r="AR14" s="1534"/>
      <c r="AS14" s="540"/>
      <c r="AT14" s="155"/>
      <c r="AU14" s="638"/>
      <c r="AV14" s="212"/>
      <c r="AW14" s="114"/>
      <c r="AX14" s="114"/>
      <c r="AY14" s="114"/>
      <c r="AZ14" s="114"/>
      <c r="BA14" s="114"/>
      <c r="BB14" s="114"/>
      <c r="BC14" s="114"/>
      <c r="BD14" s="114"/>
      <c r="BE14" s="114"/>
      <c r="BF14" s="114"/>
      <c r="BG14" s="114"/>
    </row>
    <row r="15" spans="1:59" ht="27.65" customHeight="1" x14ac:dyDescent="0.35">
      <c r="B15" s="1771" t="s">
        <v>89</v>
      </c>
      <c r="C15" s="1773" t="s">
        <v>83</v>
      </c>
      <c r="D15" s="1760" t="s">
        <v>84</v>
      </c>
      <c r="E15" s="1766" t="s">
        <v>813</v>
      </c>
      <c r="F15" s="1774" t="s">
        <v>85</v>
      </c>
      <c r="G15" s="1780"/>
      <c r="H15" s="1780"/>
      <c r="I15" s="1363" t="s">
        <v>1566</v>
      </c>
      <c r="J15" s="1781"/>
      <c r="K15" s="1366" t="s">
        <v>55</v>
      </c>
      <c r="L15" s="1740" t="s">
        <v>1695</v>
      </c>
      <c r="M15" s="1777"/>
      <c r="N15" s="1777" t="s">
        <v>86</v>
      </c>
      <c r="O15" s="1777"/>
      <c r="P15" s="1762"/>
      <c r="Q15" s="1764" t="s">
        <v>1660</v>
      </c>
      <c r="R15" s="1778" t="s">
        <v>1678</v>
      </c>
      <c r="S15" s="1762" t="s">
        <v>87</v>
      </c>
      <c r="T15" s="1778" t="s">
        <v>88</v>
      </c>
      <c r="U15" s="1779">
        <v>41289</v>
      </c>
      <c r="V15" s="1762" t="s">
        <v>75</v>
      </c>
      <c r="W15" s="414">
        <v>138</v>
      </c>
      <c r="X15" s="414"/>
      <c r="Y15" s="277"/>
      <c r="Z15" s="277"/>
      <c r="AA15" s="1763">
        <v>138</v>
      </c>
      <c r="AB15" s="277">
        <v>0</v>
      </c>
      <c r="AC15" s="277">
        <v>0</v>
      </c>
      <c r="AD15" s="277"/>
      <c r="AE15" s="1435">
        <f t="shared" si="1"/>
        <v>138</v>
      </c>
      <c r="AF15" s="1156">
        <v>0</v>
      </c>
      <c r="AG15" s="232">
        <v>0</v>
      </c>
      <c r="AH15" s="1157">
        <v>0</v>
      </c>
      <c r="AI15" s="1185">
        <v>0</v>
      </c>
      <c r="AJ15" s="513">
        <v>25</v>
      </c>
      <c r="AK15" s="1186">
        <v>25</v>
      </c>
      <c r="AL15" s="1209">
        <v>25</v>
      </c>
      <c r="AM15" s="233">
        <v>25</v>
      </c>
      <c r="AN15" s="228">
        <v>38</v>
      </c>
      <c r="AO15" s="1210">
        <v>0</v>
      </c>
      <c r="AP15" s="1555">
        <v>0</v>
      </c>
      <c r="AQ15" s="1536"/>
      <c r="AR15" s="1534"/>
      <c r="AS15" s="540"/>
      <c r="AT15" s="155"/>
      <c r="AU15" s="638"/>
      <c r="AV15" s="212"/>
      <c r="AW15" s="114"/>
      <c r="AX15" s="114"/>
      <c r="AY15" s="114"/>
      <c r="AZ15" s="114"/>
      <c r="BA15" s="114"/>
      <c r="BB15" s="114"/>
      <c r="BC15" s="114"/>
      <c r="BD15" s="114"/>
      <c r="BE15" s="114"/>
      <c r="BF15" s="114"/>
      <c r="BG15" s="114"/>
    </row>
    <row r="16" spans="1:59" ht="27.65" customHeight="1" x14ac:dyDescent="0.35">
      <c r="B16" s="1782" t="s">
        <v>101</v>
      </c>
      <c r="C16" s="1782" t="s">
        <v>102</v>
      </c>
      <c r="D16" s="1766" t="s">
        <v>103</v>
      </c>
      <c r="E16" s="1766" t="s">
        <v>813</v>
      </c>
      <c r="F16" s="1783" t="s">
        <v>104</v>
      </c>
      <c r="G16" s="1360"/>
      <c r="H16" s="1360"/>
      <c r="I16" s="1363" t="s">
        <v>1566</v>
      </c>
      <c r="J16" s="1917">
        <v>12.8</v>
      </c>
      <c r="K16" s="1366" t="s">
        <v>56</v>
      </c>
      <c r="L16" s="1740" t="s">
        <v>1695</v>
      </c>
      <c r="M16" s="1768"/>
      <c r="N16" s="1763" t="s">
        <v>86</v>
      </c>
      <c r="O16" s="1763">
        <v>253</v>
      </c>
      <c r="P16" s="1763" t="s">
        <v>105</v>
      </c>
      <c r="Q16" s="1763" t="s">
        <v>1659</v>
      </c>
      <c r="R16" s="1764" t="s">
        <v>1679</v>
      </c>
      <c r="S16" s="1763" t="s">
        <v>87</v>
      </c>
      <c r="T16" s="1764" t="s">
        <v>106</v>
      </c>
      <c r="U16" s="1784" t="s">
        <v>107</v>
      </c>
      <c r="V16" s="1785" t="s">
        <v>142</v>
      </c>
      <c r="W16" s="306">
        <v>280</v>
      </c>
      <c r="X16" s="306"/>
      <c r="Y16" s="306"/>
      <c r="Z16" s="306"/>
      <c r="AA16" s="2031">
        <v>0</v>
      </c>
      <c r="AB16" s="306">
        <v>280</v>
      </c>
      <c r="AC16" s="277">
        <v>14</v>
      </c>
      <c r="AD16" s="277">
        <v>14</v>
      </c>
      <c r="AE16" s="1435">
        <f t="shared" ref="AE16:AE28" si="2">W16-AC16</f>
        <v>266</v>
      </c>
      <c r="AF16" s="1158">
        <v>18</v>
      </c>
      <c r="AG16" s="156">
        <v>36</v>
      </c>
      <c r="AH16" s="1159">
        <v>36</v>
      </c>
      <c r="AI16" s="1187">
        <v>36</v>
      </c>
      <c r="AJ16" s="514">
        <v>36</v>
      </c>
      <c r="AK16" s="1184">
        <v>36</v>
      </c>
      <c r="AL16" s="1211">
        <v>36</v>
      </c>
      <c r="AM16" s="158">
        <v>32</v>
      </c>
      <c r="AN16" s="158">
        <v>0</v>
      </c>
      <c r="AO16" s="1212">
        <v>0</v>
      </c>
      <c r="AP16" s="1556">
        <v>0</v>
      </c>
      <c r="AQ16" s="1537"/>
      <c r="AR16" s="1534"/>
      <c r="AS16" s="540"/>
      <c r="AT16" s="155"/>
      <c r="AU16" s="638"/>
      <c r="AV16" s="212"/>
      <c r="AW16" s="114"/>
      <c r="AX16" s="114"/>
      <c r="AY16" s="114"/>
      <c r="AZ16" s="114"/>
      <c r="BA16" s="114"/>
      <c r="BB16" s="114"/>
      <c r="BC16" s="114"/>
      <c r="BD16" s="114"/>
      <c r="BE16" s="114"/>
      <c r="BF16" s="114"/>
      <c r="BG16" s="114"/>
    </row>
    <row r="17" spans="1:101" ht="27.65" customHeight="1" x14ac:dyDescent="0.35">
      <c r="B17" s="1782" t="s">
        <v>108</v>
      </c>
      <c r="C17" s="1782" t="s">
        <v>102</v>
      </c>
      <c r="D17" s="1766" t="s">
        <v>103</v>
      </c>
      <c r="E17" s="1766" t="s">
        <v>813</v>
      </c>
      <c r="F17" s="1783" t="s">
        <v>109</v>
      </c>
      <c r="G17" s="1786"/>
      <c r="H17" s="1786"/>
      <c r="I17" s="1363" t="s">
        <v>1566</v>
      </c>
      <c r="J17" s="1918"/>
      <c r="K17" s="1366" t="s">
        <v>56</v>
      </c>
      <c r="L17" s="1740" t="s">
        <v>1695</v>
      </c>
      <c r="M17" s="1768"/>
      <c r="N17" s="1763" t="s">
        <v>86</v>
      </c>
      <c r="O17" s="1763">
        <v>253</v>
      </c>
      <c r="P17" s="1763" t="s">
        <v>105</v>
      </c>
      <c r="Q17" s="1763" t="s">
        <v>1659</v>
      </c>
      <c r="R17" s="1764" t="s">
        <v>1679</v>
      </c>
      <c r="S17" s="1763" t="s">
        <v>87</v>
      </c>
      <c r="T17" s="1764" t="s">
        <v>106</v>
      </c>
      <c r="U17" s="1784" t="s">
        <v>107</v>
      </c>
      <c r="V17" s="1785" t="s">
        <v>142</v>
      </c>
      <c r="W17" s="306">
        <v>94</v>
      </c>
      <c r="X17" s="306"/>
      <c r="Y17" s="306"/>
      <c r="Z17" s="306"/>
      <c r="AA17" s="2031">
        <v>94</v>
      </c>
      <c r="AB17" s="306">
        <v>0</v>
      </c>
      <c r="AC17" s="277">
        <v>0</v>
      </c>
      <c r="AD17" s="277"/>
      <c r="AE17" s="1435">
        <f t="shared" si="2"/>
        <v>94</v>
      </c>
      <c r="AF17" s="1160">
        <v>33</v>
      </c>
      <c r="AG17" s="234">
        <v>61</v>
      </c>
      <c r="AH17" s="1161">
        <v>0</v>
      </c>
      <c r="AI17" s="1188">
        <v>0</v>
      </c>
      <c r="AJ17" s="515">
        <v>0</v>
      </c>
      <c r="AK17" s="1186">
        <v>0</v>
      </c>
      <c r="AL17" s="1213">
        <v>0</v>
      </c>
      <c r="AM17" s="228">
        <v>0</v>
      </c>
      <c r="AN17" s="228">
        <v>0</v>
      </c>
      <c r="AO17" s="1214">
        <v>0</v>
      </c>
      <c r="AP17" s="1430">
        <v>0</v>
      </c>
      <c r="AQ17" s="1537"/>
      <c r="AR17" s="1534"/>
      <c r="AS17" s="540"/>
      <c r="AT17" s="155"/>
      <c r="AU17" s="638"/>
      <c r="AV17" s="212"/>
      <c r="AW17" s="114"/>
      <c r="AX17" s="114"/>
      <c r="AY17" s="114"/>
      <c r="AZ17" s="114"/>
      <c r="BA17" s="114"/>
      <c r="BB17" s="114"/>
      <c r="BC17" s="114"/>
      <c r="BD17" s="114"/>
      <c r="BE17" s="114"/>
      <c r="BF17" s="114"/>
      <c r="BG17" s="114"/>
    </row>
    <row r="18" spans="1:101" ht="27.65" customHeight="1" x14ac:dyDescent="0.35">
      <c r="A18" s="116"/>
      <c r="B18" s="1782" t="s">
        <v>110</v>
      </c>
      <c r="C18" s="1782"/>
      <c r="D18" s="1766" t="s">
        <v>111</v>
      </c>
      <c r="E18" s="1766" t="s">
        <v>813</v>
      </c>
      <c r="F18" s="1783" t="s">
        <v>112</v>
      </c>
      <c r="G18" s="1783"/>
      <c r="H18" s="1783"/>
      <c r="I18" s="1363" t="s">
        <v>1566</v>
      </c>
      <c r="J18" s="1787"/>
      <c r="K18" s="1366" t="s">
        <v>55</v>
      </c>
      <c r="L18" s="1740" t="s">
        <v>1695</v>
      </c>
      <c r="M18" s="1768"/>
      <c r="N18" s="1763" t="s">
        <v>113</v>
      </c>
      <c r="O18" s="1763"/>
      <c r="P18" s="1763"/>
      <c r="Q18" s="1764" t="s">
        <v>1660</v>
      </c>
      <c r="R18" s="1764" t="s">
        <v>1670</v>
      </c>
      <c r="S18" s="1763" t="s">
        <v>114</v>
      </c>
      <c r="T18" s="1764" t="s">
        <v>115</v>
      </c>
      <c r="U18" s="1784" t="s">
        <v>116</v>
      </c>
      <c r="V18" s="1785" t="s">
        <v>75</v>
      </c>
      <c r="W18" s="306">
        <v>4</v>
      </c>
      <c r="X18" s="306"/>
      <c r="Y18" s="306"/>
      <c r="Z18" s="306">
        <v>4</v>
      </c>
      <c r="AA18" s="2031">
        <v>0</v>
      </c>
      <c r="AB18" s="306">
        <v>4</v>
      </c>
      <c r="AC18" s="277">
        <v>0</v>
      </c>
      <c r="AD18" s="277"/>
      <c r="AE18" s="1435">
        <f t="shared" si="2"/>
        <v>4</v>
      </c>
      <c r="AF18" s="1158">
        <v>0</v>
      </c>
      <c r="AG18" s="156">
        <v>4</v>
      </c>
      <c r="AH18" s="1159">
        <v>0</v>
      </c>
      <c r="AI18" s="1187">
        <v>0</v>
      </c>
      <c r="AJ18" s="514">
        <v>0</v>
      </c>
      <c r="AK18" s="1184">
        <v>0</v>
      </c>
      <c r="AL18" s="1211">
        <v>0</v>
      </c>
      <c r="AM18" s="158">
        <v>0</v>
      </c>
      <c r="AN18" s="158">
        <v>0</v>
      </c>
      <c r="AO18" s="1212">
        <v>0</v>
      </c>
      <c r="AP18" s="1556">
        <v>0</v>
      </c>
      <c r="AQ18" s="1537"/>
      <c r="AR18" s="1527"/>
      <c r="AS18" s="540"/>
      <c r="AT18" s="155"/>
      <c r="AU18" s="638"/>
      <c r="AV18" s="212"/>
      <c r="AW18" s="114"/>
      <c r="AX18" s="114"/>
      <c r="AY18" s="114"/>
      <c r="AZ18" s="114"/>
      <c r="BA18" s="114"/>
      <c r="BB18" s="114"/>
      <c r="BC18" s="114"/>
      <c r="BD18" s="114"/>
      <c r="BE18" s="114"/>
      <c r="BF18" s="114"/>
      <c r="BG18" s="114"/>
    </row>
    <row r="19" spans="1:101" ht="27.65" customHeight="1" x14ac:dyDescent="0.35">
      <c r="A19" s="116"/>
      <c r="B19" s="1759">
        <v>13</v>
      </c>
      <c r="C19" s="1788" t="s">
        <v>117</v>
      </c>
      <c r="D19" s="1789" t="s">
        <v>118</v>
      </c>
      <c r="E19" s="1789" t="s">
        <v>1546</v>
      </c>
      <c r="F19" s="1766" t="s">
        <v>119</v>
      </c>
      <c r="G19" s="1766"/>
      <c r="H19" s="1766"/>
      <c r="I19" s="1363" t="s">
        <v>1566</v>
      </c>
      <c r="J19" s="1763">
        <v>3.2</v>
      </c>
      <c r="K19" s="1366" t="s">
        <v>56</v>
      </c>
      <c r="L19" s="1740" t="s">
        <v>1695</v>
      </c>
      <c r="M19" s="1768"/>
      <c r="N19" s="1763" t="s">
        <v>120</v>
      </c>
      <c r="O19" s="1763">
        <v>243</v>
      </c>
      <c r="P19" s="1763" t="s">
        <v>121</v>
      </c>
      <c r="Q19" s="1764" t="s">
        <v>1660</v>
      </c>
      <c r="R19" s="1764" t="s">
        <v>1671</v>
      </c>
      <c r="S19" s="1763" t="s">
        <v>87</v>
      </c>
      <c r="T19" s="1764" t="s">
        <v>122</v>
      </c>
      <c r="U19" s="1790" t="s">
        <v>1655</v>
      </c>
      <c r="V19" s="1763" t="s">
        <v>75</v>
      </c>
      <c r="W19" s="277">
        <v>10</v>
      </c>
      <c r="X19" s="277"/>
      <c r="Y19" s="277">
        <v>10</v>
      </c>
      <c r="Z19" s="277">
        <v>0</v>
      </c>
      <c r="AA19" s="1763">
        <v>0</v>
      </c>
      <c r="AB19" s="277">
        <v>10</v>
      </c>
      <c r="AC19" s="277">
        <v>0</v>
      </c>
      <c r="AD19" s="277"/>
      <c r="AE19" s="1435">
        <f t="shared" si="2"/>
        <v>10</v>
      </c>
      <c r="AF19" s="1000">
        <v>0</v>
      </c>
      <c r="AG19" s="159">
        <v>0</v>
      </c>
      <c r="AH19" s="1155">
        <v>0</v>
      </c>
      <c r="AI19" s="1183">
        <v>10</v>
      </c>
      <c r="AJ19" s="504">
        <v>0</v>
      </c>
      <c r="AK19" s="1184">
        <v>0</v>
      </c>
      <c r="AL19" s="1207">
        <v>0</v>
      </c>
      <c r="AM19" s="162">
        <v>0</v>
      </c>
      <c r="AN19" s="158">
        <v>0</v>
      </c>
      <c r="AO19" s="1208">
        <v>0</v>
      </c>
      <c r="AP19" s="1232">
        <v>0</v>
      </c>
      <c r="AQ19" s="1537"/>
      <c r="AR19" s="1527"/>
      <c r="AS19" s="540"/>
      <c r="AT19" s="155"/>
      <c r="AU19" s="638"/>
      <c r="AV19" s="212"/>
      <c r="AW19" s="114"/>
      <c r="AX19" s="114"/>
      <c r="AY19" s="114"/>
      <c r="AZ19" s="114"/>
      <c r="BA19" s="114"/>
      <c r="BB19" s="114"/>
      <c r="BC19" s="114"/>
      <c r="BD19" s="114"/>
      <c r="BE19" s="114"/>
      <c r="BF19" s="114"/>
      <c r="BG19" s="114"/>
    </row>
    <row r="20" spans="1:101" ht="27.65" customHeight="1" x14ac:dyDescent="0.35">
      <c r="B20" s="1759">
        <v>15</v>
      </c>
      <c r="C20" s="1766" t="s">
        <v>124</v>
      </c>
      <c r="D20" s="1766" t="s">
        <v>125</v>
      </c>
      <c r="E20" s="1789" t="s">
        <v>1546</v>
      </c>
      <c r="F20" s="1766" t="s">
        <v>126</v>
      </c>
      <c r="G20" s="1766"/>
      <c r="H20" s="1766"/>
      <c r="I20" s="1363" t="s">
        <v>1566</v>
      </c>
      <c r="J20" s="1763">
        <v>1.1599999999999999</v>
      </c>
      <c r="K20" s="1366" t="s">
        <v>55</v>
      </c>
      <c r="L20" s="1740" t="s">
        <v>1695</v>
      </c>
      <c r="M20" s="1763"/>
      <c r="N20" s="1763" t="s">
        <v>86</v>
      </c>
      <c r="O20" s="1763">
        <v>246</v>
      </c>
      <c r="P20" s="1763" t="s">
        <v>127</v>
      </c>
      <c r="Q20" s="1763" t="s">
        <v>1659</v>
      </c>
      <c r="R20" s="1764" t="s">
        <v>1679</v>
      </c>
      <c r="S20" s="1763" t="s">
        <v>114</v>
      </c>
      <c r="T20" s="1764" t="s">
        <v>1603</v>
      </c>
      <c r="U20" s="1790" t="s">
        <v>1604</v>
      </c>
      <c r="V20" s="1763" t="s">
        <v>142</v>
      </c>
      <c r="W20" s="277">
        <v>14</v>
      </c>
      <c r="X20" s="277"/>
      <c r="Y20" s="277">
        <v>14</v>
      </c>
      <c r="Z20" s="277">
        <v>0</v>
      </c>
      <c r="AA20" s="1763">
        <v>0</v>
      </c>
      <c r="AB20" s="277">
        <v>14</v>
      </c>
      <c r="AC20" s="277">
        <v>6</v>
      </c>
      <c r="AD20" s="277">
        <v>6</v>
      </c>
      <c r="AE20" s="1435">
        <f t="shared" si="2"/>
        <v>8</v>
      </c>
      <c r="AF20" s="1000">
        <v>8</v>
      </c>
      <c r="AG20" s="159">
        <v>0</v>
      </c>
      <c r="AH20" s="1155">
        <v>0</v>
      </c>
      <c r="AI20" s="1183">
        <v>0</v>
      </c>
      <c r="AJ20" s="504">
        <v>0</v>
      </c>
      <c r="AK20" s="1184">
        <v>0</v>
      </c>
      <c r="AL20" s="1207">
        <v>0</v>
      </c>
      <c r="AM20" s="162">
        <v>0</v>
      </c>
      <c r="AN20" s="158">
        <v>0</v>
      </c>
      <c r="AO20" s="1208">
        <v>0</v>
      </c>
      <c r="AP20" s="1232">
        <v>0</v>
      </c>
      <c r="AQ20" s="1537"/>
      <c r="AR20" s="1527"/>
      <c r="AS20" s="540"/>
      <c r="AT20" s="155"/>
      <c r="AU20" s="638"/>
      <c r="AV20" s="212"/>
      <c r="AW20" s="114"/>
      <c r="AX20" s="114"/>
      <c r="AY20" s="114"/>
      <c r="AZ20" s="114"/>
      <c r="BA20" s="114"/>
      <c r="BB20" s="114"/>
      <c r="BC20" s="114"/>
      <c r="BD20" s="114"/>
      <c r="BE20" s="114"/>
      <c r="BF20" s="114"/>
      <c r="BG20" s="114"/>
    </row>
    <row r="21" spans="1:101" ht="27.65" customHeight="1" x14ac:dyDescent="0.35">
      <c r="B21" s="1782" t="s">
        <v>130</v>
      </c>
      <c r="C21" s="1782" t="s">
        <v>131</v>
      </c>
      <c r="D21" s="1766" t="s">
        <v>132</v>
      </c>
      <c r="E21" s="1789" t="s">
        <v>1546</v>
      </c>
      <c r="F21" s="1766" t="s">
        <v>133</v>
      </c>
      <c r="G21" s="1766"/>
      <c r="H21" s="1766"/>
      <c r="I21" s="1363" t="s">
        <v>1566</v>
      </c>
      <c r="J21" s="1791">
        <v>4.4000000000000004</v>
      </c>
      <c r="K21" s="1366" t="s">
        <v>55</v>
      </c>
      <c r="L21" s="1740" t="s">
        <v>1695</v>
      </c>
      <c r="M21" s="1366"/>
      <c r="N21" s="1763" t="s">
        <v>120</v>
      </c>
      <c r="O21" s="1763">
        <v>243</v>
      </c>
      <c r="P21" s="1763" t="s">
        <v>121</v>
      </c>
      <c r="Q21" s="1764" t="s">
        <v>1660</v>
      </c>
      <c r="R21" s="1764" t="s">
        <v>1672</v>
      </c>
      <c r="S21" s="1763" t="s">
        <v>74</v>
      </c>
      <c r="T21" s="1763" t="s">
        <v>134</v>
      </c>
      <c r="U21" s="1792"/>
      <c r="V21" s="1785" t="s">
        <v>75</v>
      </c>
      <c r="W21" s="306">
        <v>65</v>
      </c>
      <c r="X21" s="306"/>
      <c r="Y21" s="306"/>
      <c r="Z21" s="306"/>
      <c r="AA21" s="2031">
        <v>65</v>
      </c>
      <c r="AB21" s="306">
        <v>0</v>
      </c>
      <c r="AC21" s="277">
        <v>0</v>
      </c>
      <c r="AD21" s="277"/>
      <c r="AE21" s="1435">
        <f t="shared" si="2"/>
        <v>65</v>
      </c>
      <c r="AF21" s="1160">
        <v>0</v>
      </c>
      <c r="AG21" s="234">
        <v>0</v>
      </c>
      <c r="AH21" s="1161">
        <v>0</v>
      </c>
      <c r="AI21" s="1188">
        <v>0</v>
      </c>
      <c r="AJ21" s="515">
        <v>65</v>
      </c>
      <c r="AK21" s="1186">
        <v>0</v>
      </c>
      <c r="AL21" s="1213">
        <v>0</v>
      </c>
      <c r="AM21" s="228">
        <v>0</v>
      </c>
      <c r="AN21" s="228">
        <v>0</v>
      </c>
      <c r="AO21" s="1210">
        <v>0</v>
      </c>
      <c r="AP21" s="1555">
        <v>0</v>
      </c>
      <c r="AQ21" s="1537"/>
      <c r="AR21" s="1527"/>
      <c r="AS21" s="540"/>
      <c r="AT21" s="155"/>
      <c r="AU21" s="638"/>
      <c r="AV21" s="212"/>
      <c r="AW21" s="114"/>
      <c r="AX21" s="114"/>
      <c r="AY21" s="114"/>
      <c r="AZ21" s="114"/>
      <c r="BA21" s="114"/>
      <c r="BB21" s="114"/>
      <c r="BC21" s="114"/>
      <c r="BD21" s="114"/>
      <c r="BE21" s="114"/>
      <c r="BF21" s="114"/>
      <c r="BG21" s="114"/>
    </row>
    <row r="22" spans="1:101" ht="27.65" customHeight="1" x14ac:dyDescent="0.35">
      <c r="B22" s="1782" t="s">
        <v>135</v>
      </c>
      <c r="C22" s="1782" t="s">
        <v>136</v>
      </c>
      <c r="D22" s="1766" t="s">
        <v>137</v>
      </c>
      <c r="E22" s="1789" t="s">
        <v>1546</v>
      </c>
      <c r="F22" s="1766" t="s">
        <v>138</v>
      </c>
      <c r="G22" s="1362"/>
      <c r="H22" s="1362"/>
      <c r="I22" s="1363" t="s">
        <v>1566</v>
      </c>
      <c r="J22" s="1917">
        <v>6.5</v>
      </c>
      <c r="K22" s="1366" t="s">
        <v>55</v>
      </c>
      <c r="L22" s="1740" t="s">
        <v>1695</v>
      </c>
      <c r="M22" s="1366"/>
      <c r="N22" s="1763" t="s">
        <v>120</v>
      </c>
      <c r="O22" s="1763">
        <v>251</v>
      </c>
      <c r="P22" s="1763" t="s">
        <v>139</v>
      </c>
      <c r="Q22" s="1763" t="s">
        <v>1659</v>
      </c>
      <c r="R22" s="1764" t="s">
        <v>1679</v>
      </c>
      <c r="S22" s="1763" t="s">
        <v>1696</v>
      </c>
      <c r="T22" s="1764" t="s">
        <v>1601</v>
      </c>
      <c r="U22" s="1784" t="s">
        <v>1602</v>
      </c>
      <c r="V22" s="1785" t="s">
        <v>142</v>
      </c>
      <c r="W22" s="306">
        <v>141</v>
      </c>
      <c r="X22" s="306"/>
      <c r="Y22" s="306">
        <v>141</v>
      </c>
      <c r="Z22" s="306"/>
      <c r="AA22" s="2031">
        <v>0</v>
      </c>
      <c r="AB22" s="306">
        <v>141</v>
      </c>
      <c r="AC22" s="277">
        <v>0</v>
      </c>
      <c r="AD22" s="277"/>
      <c r="AE22" s="1435">
        <f t="shared" si="2"/>
        <v>141</v>
      </c>
      <c r="AF22" s="1158">
        <v>26</v>
      </c>
      <c r="AG22" s="156">
        <v>25</v>
      </c>
      <c r="AH22" s="1159">
        <v>50</v>
      </c>
      <c r="AI22" s="1187">
        <v>40</v>
      </c>
      <c r="AJ22" s="514">
        <v>0</v>
      </c>
      <c r="AK22" s="1184">
        <v>0</v>
      </c>
      <c r="AL22" s="1211">
        <v>0</v>
      </c>
      <c r="AM22" s="158">
        <v>0</v>
      </c>
      <c r="AN22" s="158">
        <v>0</v>
      </c>
      <c r="AO22" s="1208">
        <v>0</v>
      </c>
      <c r="AP22" s="1557">
        <v>0</v>
      </c>
      <c r="AQ22" s="1537"/>
      <c r="AR22" s="1527"/>
      <c r="AS22" s="540"/>
      <c r="AT22" s="155"/>
      <c r="AU22" s="638"/>
      <c r="AV22" s="212"/>
      <c r="AW22" s="114"/>
      <c r="AX22" s="114"/>
      <c r="AY22" s="114"/>
      <c r="AZ22" s="114"/>
      <c r="BA22" s="114"/>
      <c r="BB22" s="114"/>
      <c r="BC22" s="114"/>
      <c r="BD22" s="114"/>
      <c r="BE22" s="114"/>
      <c r="BF22" s="114"/>
      <c r="BG22" s="114"/>
    </row>
    <row r="23" spans="1:101" ht="27.65" customHeight="1" x14ac:dyDescent="0.35">
      <c r="A23" s="116"/>
      <c r="B23" s="1782" t="s">
        <v>143</v>
      </c>
      <c r="C23" s="1782" t="s">
        <v>136</v>
      </c>
      <c r="D23" s="1766" t="s">
        <v>137</v>
      </c>
      <c r="E23" s="1789" t="s">
        <v>1546</v>
      </c>
      <c r="F23" s="1766" t="s">
        <v>144</v>
      </c>
      <c r="G23" s="1772"/>
      <c r="H23" s="1772"/>
      <c r="I23" s="1363" t="s">
        <v>1566</v>
      </c>
      <c r="J23" s="1918"/>
      <c r="K23" s="1366" t="s">
        <v>55</v>
      </c>
      <c r="L23" s="1740" t="s">
        <v>1695</v>
      </c>
      <c r="M23" s="1366"/>
      <c r="N23" s="1763" t="s">
        <v>120</v>
      </c>
      <c r="O23" s="1763">
        <v>251</v>
      </c>
      <c r="P23" s="1763" t="s">
        <v>139</v>
      </c>
      <c r="Q23" s="1763" t="s">
        <v>1659</v>
      </c>
      <c r="R23" s="1764" t="s">
        <v>1679</v>
      </c>
      <c r="S23" s="1763" t="s">
        <v>1696</v>
      </c>
      <c r="T23" s="1764" t="s">
        <v>1601</v>
      </c>
      <c r="U23" s="1784" t="s">
        <v>1602</v>
      </c>
      <c r="V23" s="1785" t="s">
        <v>142</v>
      </c>
      <c r="W23" s="306">
        <v>25</v>
      </c>
      <c r="X23" s="306"/>
      <c r="Y23" s="306">
        <v>13</v>
      </c>
      <c r="Z23" s="306">
        <v>12</v>
      </c>
      <c r="AA23" s="2031">
        <v>25</v>
      </c>
      <c r="AB23" s="306">
        <v>0</v>
      </c>
      <c r="AC23" s="277">
        <v>0</v>
      </c>
      <c r="AD23" s="277"/>
      <c r="AE23" s="1435">
        <f t="shared" si="2"/>
        <v>25</v>
      </c>
      <c r="AF23" s="1160">
        <v>0</v>
      </c>
      <c r="AG23" s="234">
        <v>25</v>
      </c>
      <c r="AH23" s="1161">
        <v>0</v>
      </c>
      <c r="AI23" s="1188">
        <v>0</v>
      </c>
      <c r="AJ23" s="515">
        <v>0</v>
      </c>
      <c r="AK23" s="1186">
        <v>0</v>
      </c>
      <c r="AL23" s="1213">
        <v>0</v>
      </c>
      <c r="AM23" s="228">
        <v>0</v>
      </c>
      <c r="AN23" s="228">
        <v>0</v>
      </c>
      <c r="AO23" s="1210">
        <v>0</v>
      </c>
      <c r="AP23" s="1558">
        <v>0</v>
      </c>
      <c r="AQ23" s="1537"/>
      <c r="AR23" s="1534"/>
      <c r="AS23" s="540"/>
      <c r="AT23" s="155"/>
      <c r="AU23" s="638"/>
      <c r="AV23" s="212"/>
      <c r="AW23" s="114"/>
      <c r="AX23" s="114"/>
      <c r="AY23" s="114"/>
      <c r="AZ23" s="114"/>
      <c r="BA23" s="114"/>
      <c r="BB23" s="114"/>
      <c r="BC23" s="114"/>
      <c r="BD23" s="114"/>
      <c r="BE23" s="114"/>
      <c r="BF23" s="114"/>
      <c r="BG23" s="114"/>
    </row>
    <row r="24" spans="1:101" ht="27.65" customHeight="1" x14ac:dyDescent="0.35">
      <c r="A24" s="116"/>
      <c r="B24" s="1782" t="s">
        <v>923</v>
      </c>
      <c r="C24" s="1782"/>
      <c r="D24" s="1766" t="s">
        <v>924</v>
      </c>
      <c r="E24" s="1766" t="s">
        <v>1546</v>
      </c>
      <c r="F24" s="1766" t="s">
        <v>1605</v>
      </c>
      <c r="G24" s="1766"/>
      <c r="H24" s="1766"/>
      <c r="I24" s="1762" t="s">
        <v>1599</v>
      </c>
      <c r="J24" s="1791">
        <v>1.2</v>
      </c>
      <c r="K24" s="1366" t="s">
        <v>56</v>
      </c>
      <c r="L24" s="1740" t="s">
        <v>1695</v>
      </c>
      <c r="M24" s="1366"/>
      <c r="N24" s="1763" t="s">
        <v>113</v>
      </c>
      <c r="O24" s="1366">
        <v>251</v>
      </c>
      <c r="P24" s="1366" t="s">
        <v>139</v>
      </c>
      <c r="Q24" s="1764" t="s">
        <v>1660</v>
      </c>
      <c r="R24" s="1764" t="s">
        <v>1670</v>
      </c>
      <c r="S24" s="1763" t="s">
        <v>114</v>
      </c>
      <c r="T24" s="1764" t="s">
        <v>1606</v>
      </c>
      <c r="U24" s="1793" t="s">
        <v>1607</v>
      </c>
      <c r="V24" s="1762" t="s">
        <v>75</v>
      </c>
      <c r="W24" s="380">
        <v>7</v>
      </c>
      <c r="X24" s="851"/>
      <c r="Y24" s="851">
        <v>7</v>
      </c>
      <c r="Z24" s="851"/>
      <c r="AA24" s="1434">
        <v>0</v>
      </c>
      <c r="AB24" s="851">
        <v>7</v>
      </c>
      <c r="AC24" s="851">
        <v>0</v>
      </c>
      <c r="AD24" s="851">
        <v>0</v>
      </c>
      <c r="AE24" s="1434">
        <f t="shared" si="2"/>
        <v>7</v>
      </c>
      <c r="AF24" s="1078">
        <v>0</v>
      </c>
      <c r="AG24" s="1077">
        <v>0</v>
      </c>
      <c r="AH24" s="1079">
        <v>7</v>
      </c>
      <c r="AI24" s="1083">
        <v>0</v>
      </c>
      <c r="AJ24" s="1084">
        <v>0</v>
      </c>
      <c r="AK24" s="1085">
        <v>0</v>
      </c>
      <c r="AL24" s="1089">
        <v>0</v>
      </c>
      <c r="AM24" s="1090">
        <v>0</v>
      </c>
      <c r="AN24" s="1090">
        <v>0</v>
      </c>
      <c r="AO24" s="1091">
        <v>0</v>
      </c>
      <c r="AP24" s="1109">
        <v>0</v>
      </c>
      <c r="AQ24" s="1537"/>
      <c r="AR24" s="1534"/>
      <c r="AS24" s="540"/>
      <c r="AT24" s="155"/>
      <c r="AU24" s="638"/>
      <c r="AV24" s="212"/>
      <c r="AW24" s="114"/>
      <c r="AX24" s="114"/>
      <c r="AY24" s="114"/>
      <c r="AZ24" s="114"/>
      <c r="BA24" s="114"/>
      <c r="BB24" s="114"/>
      <c r="BC24" s="114"/>
      <c r="BD24" s="114"/>
      <c r="BE24" s="114"/>
      <c r="BF24" s="114"/>
      <c r="BG24" s="114"/>
    </row>
    <row r="25" spans="1:101" s="165" customFormat="1" ht="27.65" customHeight="1" x14ac:dyDescent="0.35">
      <c r="A25" s="166"/>
      <c r="B25" s="1782" t="s">
        <v>145</v>
      </c>
      <c r="C25" s="1782"/>
      <c r="D25" s="1766" t="s">
        <v>146</v>
      </c>
      <c r="E25" s="1789" t="s">
        <v>1546</v>
      </c>
      <c r="F25" s="1766" t="s">
        <v>147</v>
      </c>
      <c r="G25" s="1766"/>
      <c r="H25" s="1766"/>
      <c r="I25" s="1363" t="s">
        <v>1566</v>
      </c>
      <c r="J25" s="1791"/>
      <c r="K25" s="1366" t="s">
        <v>56</v>
      </c>
      <c r="L25" s="1740" t="s">
        <v>1695</v>
      </c>
      <c r="M25" s="1768"/>
      <c r="N25" s="1763" t="s">
        <v>113</v>
      </c>
      <c r="O25" s="1763">
        <v>251</v>
      </c>
      <c r="P25" s="1763" t="s">
        <v>139</v>
      </c>
      <c r="Q25" s="1763" t="s">
        <v>1659</v>
      </c>
      <c r="R25" s="1764" t="s">
        <v>1679</v>
      </c>
      <c r="S25" s="1763" t="s">
        <v>87</v>
      </c>
      <c r="T25" s="1764" t="s">
        <v>148</v>
      </c>
      <c r="U25" s="1784" t="s">
        <v>149</v>
      </c>
      <c r="V25" s="1785" t="s">
        <v>142</v>
      </c>
      <c r="W25" s="306">
        <v>160</v>
      </c>
      <c r="X25" s="306"/>
      <c r="Y25" s="306">
        <v>160</v>
      </c>
      <c r="Z25" s="306">
        <v>0</v>
      </c>
      <c r="AA25" s="2031">
        <v>0</v>
      </c>
      <c r="AB25" s="306">
        <v>160</v>
      </c>
      <c r="AC25" s="277">
        <v>7</v>
      </c>
      <c r="AD25" s="277">
        <v>7</v>
      </c>
      <c r="AE25" s="1435">
        <f t="shared" si="2"/>
        <v>153</v>
      </c>
      <c r="AF25" s="1158">
        <v>42</v>
      </c>
      <c r="AG25" s="156">
        <v>48</v>
      </c>
      <c r="AH25" s="1159">
        <v>48</v>
      </c>
      <c r="AI25" s="1187">
        <v>15</v>
      </c>
      <c r="AJ25" s="514">
        <v>0</v>
      </c>
      <c r="AK25" s="1184">
        <v>0</v>
      </c>
      <c r="AL25" s="1211">
        <v>0</v>
      </c>
      <c r="AM25" s="158">
        <v>0</v>
      </c>
      <c r="AN25" s="158">
        <v>0</v>
      </c>
      <c r="AO25" s="1208">
        <v>0</v>
      </c>
      <c r="AP25" s="1557">
        <v>0</v>
      </c>
      <c r="AQ25" s="1537"/>
      <c r="AR25" s="1534"/>
      <c r="AS25" s="540"/>
      <c r="AT25" s="155"/>
      <c r="AU25" s="638"/>
      <c r="AV25" s="212"/>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row>
    <row r="26" spans="1:101" s="165" customFormat="1" ht="26.5" customHeight="1" x14ac:dyDescent="0.35">
      <c r="A26" s="166"/>
      <c r="B26" s="1782" t="s">
        <v>150</v>
      </c>
      <c r="C26" s="1782"/>
      <c r="D26" s="1766" t="s">
        <v>146</v>
      </c>
      <c r="E26" s="1789" t="s">
        <v>1546</v>
      </c>
      <c r="F26" s="1766" t="s">
        <v>151</v>
      </c>
      <c r="G26" s="1766"/>
      <c r="H26" s="1766"/>
      <c r="I26" s="1363" t="s">
        <v>1566</v>
      </c>
      <c r="J26" s="1791"/>
      <c r="K26" s="1366" t="s">
        <v>56</v>
      </c>
      <c r="L26" s="1740" t="s">
        <v>1695</v>
      </c>
      <c r="M26" s="1768"/>
      <c r="N26" s="1763" t="s">
        <v>113</v>
      </c>
      <c r="O26" s="1763">
        <v>251</v>
      </c>
      <c r="P26" s="1763" t="s">
        <v>139</v>
      </c>
      <c r="Q26" s="1763" t="s">
        <v>1659</v>
      </c>
      <c r="R26" s="1764" t="s">
        <v>1679</v>
      </c>
      <c r="S26" s="1763" t="s">
        <v>87</v>
      </c>
      <c r="T26" s="1764" t="s">
        <v>148</v>
      </c>
      <c r="U26" s="1784" t="s">
        <v>149</v>
      </c>
      <c r="V26" s="1785" t="s">
        <v>142</v>
      </c>
      <c r="W26" s="306">
        <v>29</v>
      </c>
      <c r="X26" s="306"/>
      <c r="Y26" s="306">
        <v>29</v>
      </c>
      <c r="Z26" s="306">
        <v>0</v>
      </c>
      <c r="AA26" s="2031">
        <v>29</v>
      </c>
      <c r="AB26" s="306">
        <v>0</v>
      </c>
      <c r="AC26" s="277">
        <v>29</v>
      </c>
      <c r="AD26" s="818">
        <v>29</v>
      </c>
      <c r="AE26" s="1435">
        <f t="shared" si="2"/>
        <v>0</v>
      </c>
      <c r="AF26" s="1160">
        <v>0</v>
      </c>
      <c r="AG26" s="234">
        <v>0</v>
      </c>
      <c r="AH26" s="1161">
        <v>0</v>
      </c>
      <c r="AI26" s="1188">
        <v>0</v>
      </c>
      <c r="AJ26" s="515">
        <v>0</v>
      </c>
      <c r="AK26" s="1186">
        <v>0</v>
      </c>
      <c r="AL26" s="1213">
        <v>0</v>
      </c>
      <c r="AM26" s="228">
        <v>0</v>
      </c>
      <c r="AN26" s="228">
        <v>0</v>
      </c>
      <c r="AO26" s="1210">
        <v>0</v>
      </c>
      <c r="AP26" s="1558">
        <v>0</v>
      </c>
      <c r="AQ26" s="1537"/>
      <c r="AR26" s="1534"/>
      <c r="AS26" s="540"/>
      <c r="AT26" s="155"/>
      <c r="AU26" s="638"/>
      <c r="AV26" s="212"/>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row>
    <row r="27" spans="1:101" s="165" customFormat="1" ht="27.65" customHeight="1" x14ac:dyDescent="0.35">
      <c r="A27" s="167"/>
      <c r="B27" s="1782" t="s">
        <v>1608</v>
      </c>
      <c r="C27" s="1782"/>
      <c r="D27" s="1766" t="s">
        <v>1609</v>
      </c>
      <c r="E27" s="1789" t="s">
        <v>1546</v>
      </c>
      <c r="F27" s="1766" t="s">
        <v>1610</v>
      </c>
      <c r="G27" s="1766"/>
      <c r="H27" s="1766"/>
      <c r="I27" s="1363">
        <v>2025</v>
      </c>
      <c r="J27" s="1791">
        <v>0.7</v>
      </c>
      <c r="K27" s="1366" t="s">
        <v>55</v>
      </c>
      <c r="L27" s="1740" t="s">
        <v>1695</v>
      </c>
      <c r="M27" s="1768"/>
      <c r="N27" s="1763" t="s">
        <v>113</v>
      </c>
      <c r="O27" s="1763"/>
      <c r="P27" s="1763"/>
      <c r="Q27" s="1764" t="s">
        <v>1660</v>
      </c>
      <c r="R27" s="1764" t="s">
        <v>1673</v>
      </c>
      <c r="S27" s="1763" t="s">
        <v>114</v>
      </c>
      <c r="T27" s="1764" t="s">
        <v>1611</v>
      </c>
      <c r="U27" s="1784">
        <v>45510</v>
      </c>
      <c r="V27" s="1785" t="s">
        <v>75</v>
      </c>
      <c r="W27" s="306">
        <v>7</v>
      </c>
      <c r="X27" s="306"/>
      <c r="Y27" s="306">
        <v>7</v>
      </c>
      <c r="Z27" s="306"/>
      <c r="AA27" s="2031"/>
      <c r="AB27" s="306">
        <v>7</v>
      </c>
      <c r="AC27" s="277">
        <v>0</v>
      </c>
      <c r="AD27" s="277"/>
      <c r="AE27" s="1435">
        <f t="shared" si="2"/>
        <v>7</v>
      </c>
      <c r="AF27" s="1158">
        <v>0</v>
      </c>
      <c r="AG27" s="156">
        <v>7</v>
      </c>
      <c r="AH27" s="1159">
        <v>0</v>
      </c>
      <c r="AI27" s="1187">
        <v>0</v>
      </c>
      <c r="AJ27" s="514">
        <v>0</v>
      </c>
      <c r="AK27" s="1184">
        <v>0</v>
      </c>
      <c r="AL27" s="1211">
        <v>0</v>
      </c>
      <c r="AM27" s="158">
        <v>0</v>
      </c>
      <c r="AN27" s="158">
        <v>0</v>
      </c>
      <c r="AO27" s="1208">
        <v>0</v>
      </c>
      <c r="AP27" s="1557">
        <v>0</v>
      </c>
      <c r="AQ27" s="1537"/>
      <c r="AR27" s="1527"/>
      <c r="AS27" s="540"/>
      <c r="AT27" s="155"/>
      <c r="AU27" s="638"/>
      <c r="AV27" s="212"/>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row>
    <row r="28" spans="1:101" s="155" customFormat="1" ht="27.65" customHeight="1" x14ac:dyDescent="0.35">
      <c r="B28" s="1782" t="s">
        <v>152</v>
      </c>
      <c r="C28" s="1782" t="s">
        <v>153</v>
      </c>
      <c r="D28" s="1766" t="s">
        <v>154</v>
      </c>
      <c r="E28" s="1766" t="s">
        <v>934</v>
      </c>
      <c r="F28" s="1789" t="s">
        <v>155</v>
      </c>
      <c r="G28" s="1789"/>
      <c r="H28" s="1789"/>
      <c r="I28" s="1363" t="s">
        <v>1566</v>
      </c>
      <c r="J28" s="1791">
        <v>0.5</v>
      </c>
      <c r="K28" s="1366" t="s">
        <v>55</v>
      </c>
      <c r="L28" s="1740" t="s">
        <v>1695</v>
      </c>
      <c r="M28" s="1366"/>
      <c r="N28" s="1763" t="s">
        <v>42</v>
      </c>
      <c r="O28" s="1763">
        <v>242</v>
      </c>
      <c r="P28" s="1763" t="s">
        <v>156</v>
      </c>
      <c r="Q28" s="1763" t="s">
        <v>1659</v>
      </c>
      <c r="R28" s="1764" t="s">
        <v>1679</v>
      </c>
      <c r="S28" s="1763" t="s">
        <v>114</v>
      </c>
      <c r="T28" s="1763" t="s">
        <v>157</v>
      </c>
      <c r="U28" s="1792">
        <v>44811</v>
      </c>
      <c r="V28" s="1366" t="s">
        <v>142</v>
      </c>
      <c r="W28" s="306">
        <v>20</v>
      </c>
      <c r="X28" s="306"/>
      <c r="Y28" s="306"/>
      <c r="Z28" s="306">
        <v>20</v>
      </c>
      <c r="AA28" s="2031">
        <v>20</v>
      </c>
      <c r="AB28" s="306">
        <v>0</v>
      </c>
      <c r="AC28" s="277">
        <v>0</v>
      </c>
      <c r="AD28" s="277"/>
      <c r="AE28" s="1435">
        <f t="shared" si="2"/>
        <v>20</v>
      </c>
      <c r="AF28" s="1160">
        <v>20</v>
      </c>
      <c r="AG28" s="234">
        <v>0</v>
      </c>
      <c r="AH28" s="1161">
        <v>0</v>
      </c>
      <c r="AI28" s="1188">
        <v>0</v>
      </c>
      <c r="AJ28" s="515">
        <v>0</v>
      </c>
      <c r="AK28" s="1186">
        <v>0</v>
      </c>
      <c r="AL28" s="1213">
        <v>0</v>
      </c>
      <c r="AM28" s="228">
        <v>0</v>
      </c>
      <c r="AN28" s="228">
        <v>0</v>
      </c>
      <c r="AO28" s="1210">
        <v>0</v>
      </c>
      <c r="AP28" s="1555">
        <v>0</v>
      </c>
      <c r="AQ28" s="1538"/>
      <c r="AR28" s="1534"/>
      <c r="AS28" s="540"/>
      <c r="AU28" s="638"/>
      <c r="AV28" s="212"/>
    </row>
    <row r="29" spans="1:101" s="155" customFormat="1" ht="27.65" customHeight="1" x14ac:dyDescent="0.35">
      <c r="B29" s="1456" t="s">
        <v>164</v>
      </c>
      <c r="C29" s="1794" t="s">
        <v>165</v>
      </c>
      <c r="D29" s="1361" t="s">
        <v>166</v>
      </c>
      <c r="E29" s="1361" t="s">
        <v>168</v>
      </c>
      <c r="F29" s="1789" t="s">
        <v>167</v>
      </c>
      <c r="G29" s="1789"/>
      <c r="H29" s="1789"/>
      <c r="I29" s="1363" t="s">
        <v>1566</v>
      </c>
      <c r="J29" s="1795">
        <v>13.3</v>
      </c>
      <c r="K29" s="1740" t="s">
        <v>56</v>
      </c>
      <c r="L29" s="1740" t="s">
        <v>1695</v>
      </c>
      <c r="M29" s="1768"/>
      <c r="N29" s="1763" t="s">
        <v>86</v>
      </c>
      <c r="O29" s="1763">
        <v>252</v>
      </c>
      <c r="P29" s="1763" t="s">
        <v>168</v>
      </c>
      <c r="Q29" s="1763" t="s">
        <v>1659</v>
      </c>
      <c r="R29" s="1764" t="s">
        <v>1679</v>
      </c>
      <c r="S29" s="1740" t="s">
        <v>87</v>
      </c>
      <c r="T29" s="1764" t="s">
        <v>169</v>
      </c>
      <c r="U29" s="1796" t="s">
        <v>170</v>
      </c>
      <c r="V29" s="1740" t="s">
        <v>142</v>
      </c>
      <c r="W29" s="278">
        <v>184</v>
      </c>
      <c r="X29" s="278"/>
      <c r="Y29" s="278"/>
      <c r="Z29" s="278"/>
      <c r="AA29" s="1740">
        <v>0</v>
      </c>
      <c r="AB29" s="278">
        <v>184</v>
      </c>
      <c r="AC29" s="277">
        <v>0</v>
      </c>
      <c r="AD29" s="277"/>
      <c r="AE29" s="1435">
        <v>184</v>
      </c>
      <c r="AF29" s="1162">
        <v>0</v>
      </c>
      <c r="AG29" s="160">
        <v>12</v>
      </c>
      <c r="AH29" s="1163">
        <v>24</v>
      </c>
      <c r="AI29" s="1189">
        <v>24</v>
      </c>
      <c r="AJ29" s="516">
        <v>24</v>
      </c>
      <c r="AK29" s="1184">
        <v>24</v>
      </c>
      <c r="AL29" s="1211">
        <v>24</v>
      </c>
      <c r="AM29" s="158">
        <v>24</v>
      </c>
      <c r="AN29" s="158">
        <v>24</v>
      </c>
      <c r="AO29" s="1208">
        <v>4</v>
      </c>
      <c r="AP29" s="1232">
        <v>0</v>
      </c>
      <c r="AQ29" s="1538"/>
      <c r="AR29" s="1539"/>
      <c r="AS29" s="540"/>
      <c r="AU29" s="638"/>
      <c r="AV29" s="212"/>
    </row>
    <row r="30" spans="1:101" ht="27.65" customHeight="1" x14ac:dyDescent="0.35">
      <c r="B30" s="1788" t="s">
        <v>177</v>
      </c>
      <c r="C30" s="1788" t="s">
        <v>178</v>
      </c>
      <c r="D30" s="1789" t="s">
        <v>179</v>
      </c>
      <c r="E30" s="1789" t="s">
        <v>1547</v>
      </c>
      <c r="F30" s="1789" t="s">
        <v>180</v>
      </c>
      <c r="G30" s="1789"/>
      <c r="H30" s="1789"/>
      <c r="I30" s="1363" t="s">
        <v>1566</v>
      </c>
      <c r="J30" s="1795">
        <v>4.08</v>
      </c>
      <c r="K30" s="1740" t="s">
        <v>56</v>
      </c>
      <c r="L30" s="1740" t="s">
        <v>1695</v>
      </c>
      <c r="M30" s="1768"/>
      <c r="N30" s="1763" t="s">
        <v>86</v>
      </c>
      <c r="O30" s="1763">
        <v>285</v>
      </c>
      <c r="P30" s="1763" t="s">
        <v>181</v>
      </c>
      <c r="Q30" s="1763" t="s">
        <v>1659</v>
      </c>
      <c r="R30" s="1764" t="s">
        <v>1679</v>
      </c>
      <c r="S30" s="1740" t="s">
        <v>114</v>
      </c>
      <c r="T30" s="1764" t="s">
        <v>182</v>
      </c>
      <c r="U30" s="1796" t="s">
        <v>183</v>
      </c>
      <c r="V30" s="1740" t="s">
        <v>142</v>
      </c>
      <c r="W30" s="278">
        <v>50</v>
      </c>
      <c r="X30" s="278"/>
      <c r="Y30" s="278"/>
      <c r="Z30" s="278"/>
      <c r="AA30" s="1740">
        <v>0</v>
      </c>
      <c r="AB30" s="278">
        <v>50</v>
      </c>
      <c r="AC30" s="277">
        <v>2</v>
      </c>
      <c r="AD30" s="277">
        <v>2</v>
      </c>
      <c r="AE30" s="1435">
        <f t="shared" ref="AE30:AE45" si="3">W30-AC30</f>
        <v>48</v>
      </c>
      <c r="AF30" s="1162">
        <v>12</v>
      </c>
      <c r="AG30" s="160">
        <v>12</v>
      </c>
      <c r="AH30" s="1163">
        <v>12</v>
      </c>
      <c r="AI30" s="1189">
        <v>12</v>
      </c>
      <c r="AJ30" s="516">
        <v>0</v>
      </c>
      <c r="AK30" s="1184">
        <v>0</v>
      </c>
      <c r="AL30" s="1215">
        <v>0</v>
      </c>
      <c r="AM30" s="161">
        <v>0</v>
      </c>
      <c r="AN30" s="158">
        <v>0</v>
      </c>
      <c r="AO30" s="1216">
        <v>0</v>
      </c>
      <c r="AP30" s="1559">
        <v>0</v>
      </c>
      <c r="AQ30" s="1538"/>
      <c r="AR30" s="1534"/>
      <c r="AS30" s="540"/>
      <c r="AT30" s="155"/>
      <c r="AU30" s="638"/>
      <c r="AV30" s="212"/>
      <c r="AW30" s="114"/>
      <c r="AX30" s="114"/>
      <c r="AY30" s="114"/>
      <c r="AZ30" s="114"/>
      <c r="BA30" s="114"/>
      <c r="BB30" s="114"/>
      <c r="BC30" s="114"/>
      <c r="BD30" s="114"/>
      <c r="BE30" s="114"/>
      <c r="BF30" s="114"/>
      <c r="BG30" s="114"/>
    </row>
    <row r="31" spans="1:101" ht="27.65" customHeight="1" x14ac:dyDescent="0.35">
      <c r="B31" s="1788" t="s">
        <v>184</v>
      </c>
      <c r="C31" s="1788" t="s">
        <v>178</v>
      </c>
      <c r="D31" s="1789" t="s">
        <v>179</v>
      </c>
      <c r="E31" s="1789" t="s">
        <v>1547</v>
      </c>
      <c r="F31" s="1789" t="s">
        <v>180</v>
      </c>
      <c r="G31" s="1789"/>
      <c r="H31" s="1789"/>
      <c r="I31" s="1363" t="s">
        <v>1566</v>
      </c>
      <c r="J31" s="1795">
        <v>4.08</v>
      </c>
      <c r="K31" s="1740" t="s">
        <v>56</v>
      </c>
      <c r="L31" s="1740" t="s">
        <v>1695</v>
      </c>
      <c r="M31" s="1768"/>
      <c r="N31" s="1763" t="s">
        <v>86</v>
      </c>
      <c r="O31" s="1763">
        <v>285</v>
      </c>
      <c r="P31" s="1763" t="s">
        <v>181</v>
      </c>
      <c r="Q31" s="1763" t="s">
        <v>1659</v>
      </c>
      <c r="R31" s="1764" t="s">
        <v>1679</v>
      </c>
      <c r="S31" s="1740" t="s">
        <v>114</v>
      </c>
      <c r="T31" s="1764" t="s">
        <v>182</v>
      </c>
      <c r="U31" s="1796" t="s">
        <v>183</v>
      </c>
      <c r="V31" s="1740" t="s">
        <v>142</v>
      </c>
      <c r="W31" s="278">
        <v>8</v>
      </c>
      <c r="X31" s="278"/>
      <c r="Y31" s="278"/>
      <c r="Z31" s="278"/>
      <c r="AA31" s="1740">
        <v>8</v>
      </c>
      <c r="AB31" s="278">
        <v>0</v>
      </c>
      <c r="AC31" s="277">
        <v>0</v>
      </c>
      <c r="AD31" s="277"/>
      <c r="AE31" s="1435">
        <f t="shared" si="3"/>
        <v>8</v>
      </c>
      <c r="AF31" s="1164">
        <v>0</v>
      </c>
      <c r="AG31" s="225">
        <v>0</v>
      </c>
      <c r="AH31" s="1165">
        <v>0</v>
      </c>
      <c r="AI31" s="1190">
        <v>8</v>
      </c>
      <c r="AJ31" s="517">
        <v>0</v>
      </c>
      <c r="AK31" s="1186">
        <v>0</v>
      </c>
      <c r="AL31" s="1217">
        <v>0</v>
      </c>
      <c r="AM31" s="227">
        <v>0</v>
      </c>
      <c r="AN31" s="228">
        <v>0</v>
      </c>
      <c r="AO31" s="1218" t="s">
        <v>185</v>
      </c>
      <c r="AP31" s="1560" t="s">
        <v>185</v>
      </c>
      <c r="AQ31" s="1538"/>
      <c r="AR31" s="1534"/>
      <c r="AS31" s="540"/>
      <c r="AT31" s="155"/>
      <c r="AU31" s="638"/>
      <c r="AV31" s="212"/>
      <c r="AW31" s="114"/>
      <c r="AX31" s="114"/>
      <c r="AY31" s="114"/>
      <c r="AZ31" s="114"/>
      <c r="BA31" s="114"/>
      <c r="BB31" s="114"/>
      <c r="BC31" s="114"/>
      <c r="BD31" s="114"/>
      <c r="BE31" s="114"/>
      <c r="BF31" s="114"/>
      <c r="BG31" s="114"/>
    </row>
    <row r="32" spans="1:101" ht="27.65" customHeight="1" x14ac:dyDescent="0.35">
      <c r="B32" s="1788" t="s">
        <v>186</v>
      </c>
      <c r="C32" s="1788" t="s">
        <v>187</v>
      </c>
      <c r="D32" s="1789" t="s">
        <v>188</v>
      </c>
      <c r="E32" s="1789" t="s">
        <v>1548</v>
      </c>
      <c r="F32" s="1789" t="s">
        <v>189</v>
      </c>
      <c r="G32" s="1797"/>
      <c r="H32" s="1797"/>
      <c r="I32" s="1363" t="s">
        <v>1566</v>
      </c>
      <c r="J32" s="1912">
        <v>1.1200000000000001</v>
      </c>
      <c r="K32" s="1740" t="s">
        <v>56</v>
      </c>
      <c r="L32" s="1740" t="s">
        <v>1695</v>
      </c>
      <c r="M32" s="1768"/>
      <c r="N32" s="1763" t="s">
        <v>42</v>
      </c>
      <c r="O32" s="1763">
        <v>263</v>
      </c>
      <c r="P32" s="1763" t="s">
        <v>190</v>
      </c>
      <c r="Q32" s="1764" t="s">
        <v>1719</v>
      </c>
      <c r="R32" s="1764" t="s">
        <v>1670</v>
      </c>
      <c r="S32" s="1740" t="s">
        <v>114</v>
      </c>
      <c r="T32" s="1764" t="s">
        <v>1624</v>
      </c>
      <c r="U32" s="1796" t="s">
        <v>1625</v>
      </c>
      <c r="V32" s="1740" t="s">
        <v>75</v>
      </c>
      <c r="W32" s="278">
        <v>22</v>
      </c>
      <c r="X32" s="278"/>
      <c r="Y32" s="278"/>
      <c r="Z32" s="278"/>
      <c r="AA32" s="1740">
        <v>0</v>
      </c>
      <c r="AB32" s="278">
        <v>22</v>
      </c>
      <c r="AC32" s="277">
        <v>0</v>
      </c>
      <c r="AD32" s="277"/>
      <c r="AE32" s="1435">
        <f t="shared" si="3"/>
        <v>22</v>
      </c>
      <c r="AF32" s="1162">
        <v>0</v>
      </c>
      <c r="AG32" s="160">
        <v>6</v>
      </c>
      <c r="AH32" s="1163">
        <v>16</v>
      </c>
      <c r="AI32" s="1189">
        <v>0</v>
      </c>
      <c r="AJ32" s="516">
        <v>0</v>
      </c>
      <c r="AK32" s="1184">
        <v>0</v>
      </c>
      <c r="AL32" s="1215">
        <v>0</v>
      </c>
      <c r="AM32" s="161">
        <v>0</v>
      </c>
      <c r="AN32" s="158">
        <v>0</v>
      </c>
      <c r="AO32" s="1208">
        <v>0</v>
      </c>
      <c r="AP32" s="1232">
        <v>0</v>
      </c>
      <c r="AQ32" s="1538"/>
      <c r="AR32" s="1534"/>
      <c r="AS32" s="540"/>
      <c r="AT32" s="155"/>
      <c r="AU32" s="638"/>
      <c r="AV32" s="212"/>
      <c r="AW32" s="114"/>
      <c r="AX32" s="114"/>
      <c r="AY32" s="114"/>
      <c r="AZ32" s="114"/>
      <c r="BA32" s="114"/>
      <c r="BB32" s="114"/>
      <c r="BC32" s="114"/>
      <c r="BD32" s="114"/>
      <c r="BE32" s="114"/>
      <c r="BF32" s="114"/>
      <c r="BG32" s="114"/>
    </row>
    <row r="33" spans="1:101" ht="27.65" customHeight="1" x14ac:dyDescent="0.35">
      <c r="B33" s="1788" t="s">
        <v>192</v>
      </c>
      <c r="C33" s="1788" t="s">
        <v>187</v>
      </c>
      <c r="D33" s="1789" t="s">
        <v>188</v>
      </c>
      <c r="E33" s="1789" t="s">
        <v>1548</v>
      </c>
      <c r="F33" s="1789" t="s">
        <v>189</v>
      </c>
      <c r="G33" s="1798"/>
      <c r="H33" s="1798"/>
      <c r="I33" s="1363" t="s">
        <v>1566</v>
      </c>
      <c r="J33" s="1913"/>
      <c r="K33" s="1740" t="s">
        <v>56</v>
      </c>
      <c r="L33" s="1740" t="s">
        <v>1695</v>
      </c>
      <c r="M33" s="1768"/>
      <c r="N33" s="1763" t="s">
        <v>42</v>
      </c>
      <c r="O33" s="1763">
        <v>263</v>
      </c>
      <c r="P33" s="1763" t="s">
        <v>190</v>
      </c>
      <c r="Q33" s="1764" t="s">
        <v>1719</v>
      </c>
      <c r="R33" s="1764" t="s">
        <v>1670</v>
      </c>
      <c r="S33" s="1740" t="s">
        <v>114</v>
      </c>
      <c r="T33" s="1764" t="s">
        <v>1624</v>
      </c>
      <c r="U33" s="1796" t="s">
        <v>1625</v>
      </c>
      <c r="V33" s="1740" t="s">
        <v>75</v>
      </c>
      <c r="W33" s="278">
        <v>8</v>
      </c>
      <c r="X33" s="278"/>
      <c r="Y33" s="278"/>
      <c r="Z33" s="278"/>
      <c r="AA33" s="1740">
        <v>8</v>
      </c>
      <c r="AB33" s="278">
        <v>0</v>
      </c>
      <c r="AC33" s="277">
        <v>0</v>
      </c>
      <c r="AD33" s="277"/>
      <c r="AE33" s="1435">
        <f t="shared" si="3"/>
        <v>8</v>
      </c>
      <c r="AF33" s="1164">
        <v>0</v>
      </c>
      <c r="AG33" s="225">
        <v>8</v>
      </c>
      <c r="AH33" s="1165">
        <v>0</v>
      </c>
      <c r="AI33" s="1190">
        <v>0</v>
      </c>
      <c r="AJ33" s="517">
        <v>0</v>
      </c>
      <c r="AK33" s="1186">
        <v>0</v>
      </c>
      <c r="AL33" s="1217">
        <v>0</v>
      </c>
      <c r="AM33" s="227">
        <v>0</v>
      </c>
      <c r="AN33" s="228">
        <v>0</v>
      </c>
      <c r="AO33" s="1210">
        <v>0</v>
      </c>
      <c r="AP33" s="1555">
        <v>0</v>
      </c>
      <c r="AQ33" s="1538"/>
      <c r="AR33" s="1534"/>
      <c r="AS33" s="540"/>
      <c r="AT33" s="155"/>
      <c r="AU33" s="638"/>
      <c r="AV33" s="212"/>
      <c r="AW33" s="114"/>
      <c r="AX33" s="114"/>
      <c r="AY33" s="114"/>
      <c r="AZ33" s="114"/>
      <c r="BA33" s="114"/>
      <c r="BB33" s="114"/>
      <c r="BC33" s="114"/>
      <c r="BD33" s="114"/>
      <c r="BE33" s="114"/>
      <c r="BF33" s="114"/>
      <c r="BG33" s="114"/>
    </row>
    <row r="34" spans="1:101" ht="27.65" customHeight="1" x14ac:dyDescent="0.35">
      <c r="A34" s="116"/>
      <c r="B34" s="1799" t="s">
        <v>193</v>
      </c>
      <c r="C34" s="1788" t="s">
        <v>194</v>
      </c>
      <c r="D34" s="1789" t="s">
        <v>195</v>
      </c>
      <c r="E34" s="1789" t="s">
        <v>1548</v>
      </c>
      <c r="F34" s="1789" t="s">
        <v>189</v>
      </c>
      <c r="G34" s="1797"/>
      <c r="H34" s="1797"/>
      <c r="I34" s="1363" t="s">
        <v>1566</v>
      </c>
      <c r="J34" s="1912">
        <v>6.2</v>
      </c>
      <c r="K34" s="1740" t="s">
        <v>56</v>
      </c>
      <c r="L34" s="1740" t="s">
        <v>1695</v>
      </c>
      <c r="M34" s="1768"/>
      <c r="N34" s="1763" t="s">
        <v>86</v>
      </c>
      <c r="O34" s="1763">
        <v>263</v>
      </c>
      <c r="P34" s="1763" t="s">
        <v>190</v>
      </c>
      <c r="Q34" s="1764" t="s">
        <v>1660</v>
      </c>
      <c r="R34" s="1764" t="s">
        <v>1674</v>
      </c>
      <c r="S34" s="1763"/>
      <c r="T34" s="1764" t="s">
        <v>1651</v>
      </c>
      <c r="U34" s="1796"/>
      <c r="V34" s="1740" t="s">
        <v>75</v>
      </c>
      <c r="W34" s="278">
        <v>73</v>
      </c>
      <c r="X34" s="278"/>
      <c r="Y34" s="278"/>
      <c r="Z34" s="278"/>
      <c r="AA34" s="1740">
        <v>0</v>
      </c>
      <c r="AB34" s="278">
        <v>73</v>
      </c>
      <c r="AC34" s="277">
        <v>0</v>
      </c>
      <c r="AD34" s="277"/>
      <c r="AE34" s="1435">
        <f t="shared" si="3"/>
        <v>73</v>
      </c>
      <c r="AF34" s="1162">
        <v>0</v>
      </c>
      <c r="AG34" s="160">
        <v>0</v>
      </c>
      <c r="AH34" s="1163">
        <v>0</v>
      </c>
      <c r="AI34" s="1189">
        <v>24</v>
      </c>
      <c r="AJ34" s="516">
        <v>24</v>
      </c>
      <c r="AK34" s="1184">
        <v>25</v>
      </c>
      <c r="AL34" s="1215">
        <v>0</v>
      </c>
      <c r="AM34" s="161">
        <v>0</v>
      </c>
      <c r="AN34" s="158">
        <v>0</v>
      </c>
      <c r="AO34" s="1208">
        <v>0</v>
      </c>
      <c r="AP34" s="1232">
        <v>0</v>
      </c>
      <c r="AQ34" s="1538"/>
      <c r="AR34" s="1534"/>
      <c r="AS34" s="540"/>
      <c r="AT34" s="155"/>
      <c r="AU34" s="638"/>
      <c r="AV34" s="212"/>
      <c r="AW34" s="114"/>
      <c r="AX34" s="114"/>
      <c r="AY34" s="114"/>
      <c r="AZ34" s="114"/>
      <c r="BA34" s="114"/>
      <c r="BB34" s="114"/>
      <c r="BC34" s="114"/>
      <c r="BD34" s="114"/>
      <c r="BE34" s="114"/>
      <c r="BF34" s="114"/>
      <c r="BG34" s="114"/>
    </row>
    <row r="35" spans="1:101" ht="27.65" customHeight="1" x14ac:dyDescent="0.35">
      <c r="A35" s="116"/>
      <c r="B35" s="1799" t="s">
        <v>197</v>
      </c>
      <c r="C35" s="1788" t="s">
        <v>194</v>
      </c>
      <c r="D35" s="1789" t="s">
        <v>195</v>
      </c>
      <c r="E35" s="1789" t="s">
        <v>1548</v>
      </c>
      <c r="F35" s="1789" t="s">
        <v>189</v>
      </c>
      <c r="G35" s="1798"/>
      <c r="H35" s="1798"/>
      <c r="I35" s="1363" t="s">
        <v>1566</v>
      </c>
      <c r="J35" s="1913"/>
      <c r="K35" s="1740" t="s">
        <v>56</v>
      </c>
      <c r="L35" s="1740" t="s">
        <v>1695</v>
      </c>
      <c r="M35" s="1768"/>
      <c r="N35" s="1763" t="s">
        <v>86</v>
      </c>
      <c r="O35" s="1763">
        <v>263</v>
      </c>
      <c r="P35" s="1763" t="s">
        <v>190</v>
      </c>
      <c r="Q35" s="1764" t="s">
        <v>1660</v>
      </c>
      <c r="R35" s="1764" t="s">
        <v>1674</v>
      </c>
      <c r="S35" s="1763"/>
      <c r="T35" s="1764" t="s">
        <v>1651</v>
      </c>
      <c r="U35" s="1796"/>
      <c r="V35" s="1740" t="s">
        <v>75</v>
      </c>
      <c r="W35" s="278">
        <v>25</v>
      </c>
      <c r="X35" s="278"/>
      <c r="Y35" s="278"/>
      <c r="Z35" s="278"/>
      <c r="AA35" s="1740">
        <v>25</v>
      </c>
      <c r="AB35" s="278">
        <v>0</v>
      </c>
      <c r="AC35" s="277">
        <v>0</v>
      </c>
      <c r="AD35" s="277"/>
      <c r="AE35" s="1435">
        <f t="shared" si="3"/>
        <v>25</v>
      </c>
      <c r="AF35" s="1164">
        <v>0</v>
      </c>
      <c r="AG35" s="225">
        <v>0</v>
      </c>
      <c r="AH35" s="1165">
        <v>0</v>
      </c>
      <c r="AI35" s="1190">
        <v>25</v>
      </c>
      <c r="AJ35" s="517">
        <v>0</v>
      </c>
      <c r="AK35" s="1186">
        <v>0</v>
      </c>
      <c r="AL35" s="1217">
        <v>0</v>
      </c>
      <c r="AM35" s="227">
        <v>0</v>
      </c>
      <c r="AN35" s="228">
        <v>0</v>
      </c>
      <c r="AO35" s="1210">
        <v>0</v>
      </c>
      <c r="AP35" s="1555">
        <v>0</v>
      </c>
      <c r="AQ35" s="1538"/>
      <c r="AR35" s="1534"/>
      <c r="AS35" s="540"/>
      <c r="AT35" s="155"/>
      <c r="AU35" s="638"/>
      <c r="AV35" s="212"/>
      <c r="AW35" s="114"/>
      <c r="AX35" s="114"/>
      <c r="AY35" s="114"/>
      <c r="AZ35" s="114"/>
      <c r="BA35" s="114"/>
      <c r="BB35" s="114"/>
      <c r="BC35" s="114"/>
      <c r="BD35" s="114"/>
      <c r="BE35" s="114"/>
      <c r="BF35" s="114"/>
      <c r="BG35" s="114"/>
    </row>
    <row r="36" spans="1:101" s="165" customFormat="1" ht="27.65" customHeight="1" x14ac:dyDescent="0.35">
      <c r="A36" s="163"/>
      <c r="B36" s="1799" t="s">
        <v>198</v>
      </c>
      <c r="C36" s="1788" t="s">
        <v>199</v>
      </c>
      <c r="D36" s="1789" t="s">
        <v>200</v>
      </c>
      <c r="E36" s="1789" t="s">
        <v>1548</v>
      </c>
      <c r="F36" s="1789" t="s">
        <v>201</v>
      </c>
      <c r="G36" s="1797"/>
      <c r="H36" s="1797"/>
      <c r="I36" s="1363" t="s">
        <v>1566</v>
      </c>
      <c r="J36" s="1912">
        <v>2.58</v>
      </c>
      <c r="K36" s="1740" t="s">
        <v>56</v>
      </c>
      <c r="L36" s="1740" t="s">
        <v>1695</v>
      </c>
      <c r="M36" s="1768"/>
      <c r="N36" s="1763" t="s">
        <v>42</v>
      </c>
      <c r="O36" s="1763">
        <v>263</v>
      </c>
      <c r="P36" s="1763" t="s">
        <v>190</v>
      </c>
      <c r="Q36" s="1764" t="s">
        <v>1660</v>
      </c>
      <c r="R36" s="1764" t="s">
        <v>1674</v>
      </c>
      <c r="S36" s="1763"/>
      <c r="T36" s="1764" t="s">
        <v>202</v>
      </c>
      <c r="U36" s="1796"/>
      <c r="V36" s="1740" t="s">
        <v>75</v>
      </c>
      <c r="W36" s="278">
        <v>46</v>
      </c>
      <c r="X36" s="278"/>
      <c r="Y36" s="278"/>
      <c r="Z36" s="278"/>
      <c r="AA36" s="1740">
        <v>0</v>
      </c>
      <c r="AB36" s="278">
        <v>46</v>
      </c>
      <c r="AC36" s="277">
        <v>0</v>
      </c>
      <c r="AD36" s="277"/>
      <c r="AE36" s="1435">
        <f t="shared" si="3"/>
        <v>46</v>
      </c>
      <c r="AF36" s="1162">
        <v>0</v>
      </c>
      <c r="AG36" s="160">
        <v>0</v>
      </c>
      <c r="AH36" s="1163">
        <v>23</v>
      </c>
      <c r="AI36" s="1189">
        <v>23</v>
      </c>
      <c r="AJ36" s="516">
        <v>0</v>
      </c>
      <c r="AK36" s="1184">
        <v>0</v>
      </c>
      <c r="AL36" s="1215">
        <v>0</v>
      </c>
      <c r="AM36" s="161">
        <v>0</v>
      </c>
      <c r="AN36" s="158">
        <v>0</v>
      </c>
      <c r="AO36" s="1208">
        <v>0</v>
      </c>
      <c r="AP36" s="1232">
        <v>0</v>
      </c>
      <c r="AQ36" s="1538"/>
      <c r="AR36" s="1534"/>
      <c r="AS36" s="540"/>
      <c r="AT36" s="155"/>
      <c r="AU36" s="638"/>
      <c r="AV36" s="212"/>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row>
    <row r="37" spans="1:101" s="165" customFormat="1" ht="29.15" customHeight="1" x14ac:dyDescent="0.35">
      <c r="A37" s="163"/>
      <c r="B37" s="1799" t="s">
        <v>203</v>
      </c>
      <c r="C37" s="1788" t="s">
        <v>199</v>
      </c>
      <c r="D37" s="1789" t="s">
        <v>200</v>
      </c>
      <c r="E37" s="1789" t="s">
        <v>1548</v>
      </c>
      <c r="F37" s="1789" t="s">
        <v>201</v>
      </c>
      <c r="G37" s="1798"/>
      <c r="H37" s="1798"/>
      <c r="I37" s="1363" t="s">
        <v>1566</v>
      </c>
      <c r="J37" s="1913"/>
      <c r="K37" s="1740" t="s">
        <v>56</v>
      </c>
      <c r="L37" s="1740" t="s">
        <v>1695</v>
      </c>
      <c r="M37" s="1768"/>
      <c r="N37" s="1763" t="s">
        <v>42</v>
      </c>
      <c r="O37" s="1763">
        <v>263</v>
      </c>
      <c r="P37" s="1763" t="s">
        <v>190</v>
      </c>
      <c r="Q37" s="1764" t="s">
        <v>1660</v>
      </c>
      <c r="R37" s="1764" t="s">
        <v>1674</v>
      </c>
      <c r="S37" s="1763"/>
      <c r="T37" s="1764" t="s">
        <v>202</v>
      </c>
      <c r="U37" s="1796"/>
      <c r="V37" s="1740" t="s">
        <v>75</v>
      </c>
      <c r="W37" s="278">
        <v>15</v>
      </c>
      <c r="X37" s="278"/>
      <c r="Y37" s="278"/>
      <c r="Z37" s="278"/>
      <c r="AA37" s="1740">
        <v>15</v>
      </c>
      <c r="AB37" s="278">
        <v>0</v>
      </c>
      <c r="AC37" s="277">
        <v>0</v>
      </c>
      <c r="AD37" s="277"/>
      <c r="AE37" s="1435">
        <f t="shared" si="3"/>
        <v>15</v>
      </c>
      <c r="AF37" s="1164">
        <v>0</v>
      </c>
      <c r="AG37" s="225">
        <v>0</v>
      </c>
      <c r="AH37" s="1165">
        <v>0</v>
      </c>
      <c r="AI37" s="1190">
        <v>15</v>
      </c>
      <c r="AJ37" s="517">
        <v>0</v>
      </c>
      <c r="AK37" s="1186">
        <v>0</v>
      </c>
      <c r="AL37" s="1217">
        <v>0</v>
      </c>
      <c r="AM37" s="227">
        <v>0</v>
      </c>
      <c r="AN37" s="228">
        <v>0</v>
      </c>
      <c r="AO37" s="1210">
        <v>0</v>
      </c>
      <c r="AP37" s="1555">
        <v>0</v>
      </c>
      <c r="AQ37" s="1538"/>
      <c r="AR37" s="1534"/>
      <c r="AS37" s="540"/>
      <c r="AT37" s="155"/>
      <c r="AU37" s="638"/>
      <c r="AV37" s="212"/>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row>
    <row r="38" spans="1:101" ht="30" customHeight="1" x14ac:dyDescent="0.35">
      <c r="A38" s="116"/>
      <c r="B38" s="2033" t="s">
        <v>1529</v>
      </c>
      <c r="C38" s="1788" t="s">
        <v>205</v>
      </c>
      <c r="D38" s="1789" t="s">
        <v>206</v>
      </c>
      <c r="E38" s="1789" t="s">
        <v>208</v>
      </c>
      <c r="F38" s="1766" t="s">
        <v>1720</v>
      </c>
      <c r="G38" s="1362"/>
      <c r="H38" s="1362"/>
      <c r="I38" s="1363" t="s">
        <v>1566</v>
      </c>
      <c r="J38" s="1800">
        <v>31.8</v>
      </c>
      <c r="K38" s="1740" t="s">
        <v>56</v>
      </c>
      <c r="L38" s="1740" t="s">
        <v>1695</v>
      </c>
      <c r="M38" s="1801" t="s">
        <v>1722</v>
      </c>
      <c r="N38" s="1763" t="s">
        <v>86</v>
      </c>
      <c r="O38" s="1763">
        <v>271</v>
      </c>
      <c r="P38" s="1763" t="s">
        <v>208</v>
      </c>
      <c r="Q38" s="1764" t="s">
        <v>1660</v>
      </c>
      <c r="R38" s="1764" t="s">
        <v>1672</v>
      </c>
      <c r="S38" s="1763"/>
      <c r="T38" s="1764" t="s">
        <v>209</v>
      </c>
      <c r="U38" s="1796"/>
      <c r="V38" s="1740" t="s">
        <v>75</v>
      </c>
      <c r="W38" s="278">
        <v>442</v>
      </c>
      <c r="X38" s="278">
        <v>120</v>
      </c>
      <c r="Y38" s="278"/>
      <c r="Z38" s="278"/>
      <c r="AA38" s="1740">
        <v>0</v>
      </c>
      <c r="AB38" s="278">
        <v>442</v>
      </c>
      <c r="AC38" s="277">
        <v>0</v>
      </c>
      <c r="AD38" s="277"/>
      <c r="AE38" s="1435">
        <f t="shared" si="3"/>
        <v>442</v>
      </c>
      <c r="AF38" s="1162">
        <v>0</v>
      </c>
      <c r="AG38" s="160">
        <v>0</v>
      </c>
      <c r="AH38" s="1163">
        <v>0</v>
      </c>
      <c r="AI38" s="1189">
        <v>36</v>
      </c>
      <c r="AJ38" s="516">
        <v>60</v>
      </c>
      <c r="AK38" s="1184">
        <v>72</v>
      </c>
      <c r="AL38" s="1215">
        <v>72</v>
      </c>
      <c r="AM38" s="161">
        <v>72</v>
      </c>
      <c r="AN38" s="158">
        <v>72</v>
      </c>
      <c r="AO38" s="1208">
        <v>58</v>
      </c>
      <c r="AP38" s="1232">
        <v>0</v>
      </c>
      <c r="AQ38" s="1537"/>
      <c r="AR38" s="1534"/>
      <c r="AS38" s="540"/>
      <c r="AT38" s="155"/>
      <c r="AU38" s="638"/>
      <c r="AV38" s="212"/>
      <c r="AW38" s="114"/>
      <c r="AX38" s="114"/>
      <c r="AY38" s="114"/>
      <c r="AZ38" s="114"/>
      <c r="BA38" s="114"/>
      <c r="BB38" s="114"/>
      <c r="BC38" s="114"/>
      <c r="BD38" s="114"/>
      <c r="BE38" s="114"/>
      <c r="BF38" s="114"/>
      <c r="BG38" s="114"/>
    </row>
    <row r="39" spans="1:101" ht="27.65" customHeight="1" x14ac:dyDescent="0.35">
      <c r="A39" s="116"/>
      <c r="B39" s="2033" t="s">
        <v>1530</v>
      </c>
      <c r="C39" s="1788" t="s">
        <v>205</v>
      </c>
      <c r="D39" s="1789" t="s">
        <v>206</v>
      </c>
      <c r="E39" s="1789" t="s">
        <v>208</v>
      </c>
      <c r="F39" s="1766" t="s">
        <v>1720</v>
      </c>
      <c r="G39" s="1772"/>
      <c r="H39" s="1772"/>
      <c r="I39" s="1363" t="s">
        <v>1566</v>
      </c>
      <c r="J39" s="1802"/>
      <c r="K39" s="1740" t="s">
        <v>56</v>
      </c>
      <c r="L39" s="1740" t="s">
        <v>1695</v>
      </c>
      <c r="M39" s="1801" t="s">
        <v>1722</v>
      </c>
      <c r="N39" s="1763" t="s">
        <v>86</v>
      </c>
      <c r="O39" s="1763">
        <v>271</v>
      </c>
      <c r="P39" s="1763" t="s">
        <v>208</v>
      </c>
      <c r="Q39" s="1764" t="s">
        <v>1660</v>
      </c>
      <c r="R39" s="1764" t="s">
        <v>1672</v>
      </c>
      <c r="S39" s="1763"/>
      <c r="T39" s="1764" t="s">
        <v>209</v>
      </c>
      <c r="U39" s="1796"/>
      <c r="V39" s="1740" t="s">
        <v>75</v>
      </c>
      <c r="W39" s="278">
        <v>148</v>
      </c>
      <c r="X39" s="278">
        <v>40</v>
      </c>
      <c r="Y39" s="278"/>
      <c r="Z39" s="278"/>
      <c r="AA39" s="1740">
        <v>148</v>
      </c>
      <c r="AB39" s="278">
        <v>0</v>
      </c>
      <c r="AC39" s="277">
        <v>0</v>
      </c>
      <c r="AD39" s="277"/>
      <c r="AE39" s="1435">
        <f t="shared" si="3"/>
        <v>148</v>
      </c>
      <c r="AF39" s="1164">
        <v>0</v>
      </c>
      <c r="AG39" s="225">
        <v>0</v>
      </c>
      <c r="AH39" s="1165">
        <v>0</v>
      </c>
      <c r="AI39" s="1190">
        <v>0</v>
      </c>
      <c r="AJ39" s="517">
        <v>0</v>
      </c>
      <c r="AK39" s="1186">
        <v>25</v>
      </c>
      <c r="AL39" s="1217">
        <v>25</v>
      </c>
      <c r="AM39" s="227">
        <v>25</v>
      </c>
      <c r="AN39" s="228">
        <v>25</v>
      </c>
      <c r="AO39" s="1210">
        <v>48</v>
      </c>
      <c r="AP39" s="1555">
        <v>0</v>
      </c>
      <c r="AQ39" s="1537"/>
      <c r="AR39" s="1534"/>
      <c r="AS39" s="540"/>
      <c r="AT39" s="155"/>
      <c r="AU39" s="638"/>
      <c r="AV39" s="212"/>
      <c r="AW39" s="114"/>
      <c r="AX39" s="114"/>
      <c r="AY39" s="114"/>
      <c r="AZ39" s="114"/>
      <c r="BA39" s="114"/>
      <c r="BB39" s="114"/>
      <c r="BC39" s="114"/>
      <c r="BD39" s="114"/>
      <c r="BE39" s="114"/>
      <c r="BF39" s="114"/>
      <c r="BG39" s="114"/>
    </row>
    <row r="40" spans="1:101" ht="27.65" customHeight="1" x14ac:dyDescent="0.35">
      <c r="B40" s="1799" t="s">
        <v>211</v>
      </c>
      <c r="C40" s="1788"/>
      <c r="D40" s="1789" t="s">
        <v>212</v>
      </c>
      <c r="E40" s="1789" t="s">
        <v>208</v>
      </c>
      <c r="F40" s="1789" t="s">
        <v>213</v>
      </c>
      <c r="G40" s="1789"/>
      <c r="H40" s="1789"/>
      <c r="I40" s="1363" t="s">
        <v>1566</v>
      </c>
      <c r="J40" s="1795"/>
      <c r="K40" s="1366" t="s">
        <v>55</v>
      </c>
      <c r="L40" s="1740" t="s">
        <v>1695</v>
      </c>
      <c r="M40" s="1740"/>
      <c r="N40" s="1763" t="s">
        <v>113</v>
      </c>
      <c r="O40" s="1763">
        <v>271</v>
      </c>
      <c r="P40" s="1763" t="s">
        <v>208</v>
      </c>
      <c r="Q40" s="1764" t="s">
        <v>1660</v>
      </c>
      <c r="R40" s="1764" t="s">
        <v>1670</v>
      </c>
      <c r="S40" s="1740" t="s">
        <v>114</v>
      </c>
      <c r="T40" s="1763" t="s">
        <v>214</v>
      </c>
      <c r="U40" s="1796">
        <v>44658</v>
      </c>
      <c r="V40" s="1740" t="s">
        <v>75</v>
      </c>
      <c r="W40" s="278">
        <v>4</v>
      </c>
      <c r="X40" s="278"/>
      <c r="Y40" s="278">
        <v>4</v>
      </c>
      <c r="Z40" s="278">
        <v>0</v>
      </c>
      <c r="AA40" s="1740">
        <v>0</v>
      </c>
      <c r="AB40" s="278">
        <v>4</v>
      </c>
      <c r="AC40" s="277">
        <v>0</v>
      </c>
      <c r="AD40" s="277"/>
      <c r="AE40" s="1435">
        <f t="shared" si="3"/>
        <v>4</v>
      </c>
      <c r="AF40" s="1162">
        <v>4</v>
      </c>
      <c r="AG40" s="160">
        <v>0</v>
      </c>
      <c r="AH40" s="1163">
        <v>0</v>
      </c>
      <c r="AI40" s="1189">
        <v>0</v>
      </c>
      <c r="AJ40" s="516">
        <v>0</v>
      </c>
      <c r="AK40" s="1184">
        <v>0</v>
      </c>
      <c r="AL40" s="1215">
        <v>0</v>
      </c>
      <c r="AM40" s="161">
        <v>0</v>
      </c>
      <c r="AN40" s="158">
        <v>0</v>
      </c>
      <c r="AO40" s="1208">
        <v>0</v>
      </c>
      <c r="AP40" s="1232">
        <v>0</v>
      </c>
      <c r="AQ40" s="1540"/>
      <c r="AR40" s="1534"/>
      <c r="AS40" s="540"/>
      <c r="AT40" s="155"/>
      <c r="AU40" s="638"/>
      <c r="AV40" s="212"/>
      <c r="AW40" s="114"/>
      <c r="AX40" s="114"/>
      <c r="AY40" s="114"/>
      <c r="AZ40" s="114"/>
      <c r="BA40" s="114"/>
      <c r="BB40" s="114"/>
      <c r="BC40" s="114"/>
      <c r="BD40" s="114"/>
      <c r="BE40" s="114"/>
      <c r="BF40" s="114"/>
      <c r="BG40" s="114"/>
    </row>
    <row r="41" spans="1:101" ht="27.65" customHeight="1" x14ac:dyDescent="0.35">
      <c r="B41" s="1799" t="s">
        <v>215</v>
      </c>
      <c r="C41" s="1788"/>
      <c r="D41" s="1789" t="s">
        <v>216</v>
      </c>
      <c r="E41" s="1789" t="s">
        <v>208</v>
      </c>
      <c r="F41" s="1789" t="s">
        <v>217</v>
      </c>
      <c r="G41" s="1789"/>
      <c r="H41" s="1789"/>
      <c r="I41" s="1363" t="s">
        <v>1566</v>
      </c>
      <c r="J41" s="1795"/>
      <c r="K41" s="1366" t="s">
        <v>55</v>
      </c>
      <c r="L41" s="1740" t="s">
        <v>1695</v>
      </c>
      <c r="M41" s="1740"/>
      <c r="N41" s="1763" t="s">
        <v>113</v>
      </c>
      <c r="O41" s="1763">
        <v>271</v>
      </c>
      <c r="P41" s="1763" t="s">
        <v>208</v>
      </c>
      <c r="Q41" s="1764" t="s">
        <v>1660</v>
      </c>
      <c r="R41" s="1764" t="s">
        <v>1670</v>
      </c>
      <c r="S41" s="1740" t="s">
        <v>114</v>
      </c>
      <c r="T41" s="1763" t="s">
        <v>218</v>
      </c>
      <c r="U41" s="1796">
        <v>44917</v>
      </c>
      <c r="V41" s="1740" t="s">
        <v>75</v>
      </c>
      <c r="W41" s="278">
        <v>6</v>
      </c>
      <c r="X41" s="278"/>
      <c r="Y41" s="278">
        <v>0</v>
      </c>
      <c r="Z41" s="278">
        <v>6</v>
      </c>
      <c r="AA41" s="1740">
        <v>0</v>
      </c>
      <c r="AB41" s="278">
        <v>6</v>
      </c>
      <c r="AC41" s="277">
        <v>0</v>
      </c>
      <c r="AD41" s="277"/>
      <c r="AE41" s="1435">
        <f t="shared" si="3"/>
        <v>6</v>
      </c>
      <c r="AF41" s="1162">
        <v>0</v>
      </c>
      <c r="AG41" s="160">
        <v>0</v>
      </c>
      <c r="AH41" s="1163">
        <v>6</v>
      </c>
      <c r="AI41" s="1189">
        <v>0</v>
      </c>
      <c r="AJ41" s="516">
        <v>0</v>
      </c>
      <c r="AK41" s="1184">
        <v>0</v>
      </c>
      <c r="AL41" s="1215">
        <v>0</v>
      </c>
      <c r="AM41" s="161">
        <v>0</v>
      </c>
      <c r="AN41" s="158">
        <v>0</v>
      </c>
      <c r="AO41" s="1208">
        <v>0</v>
      </c>
      <c r="AP41" s="1232">
        <v>0</v>
      </c>
      <c r="AQ41" s="1540"/>
      <c r="AR41" s="1527"/>
      <c r="AS41" s="540"/>
      <c r="AT41" s="155"/>
      <c r="AU41" s="638"/>
      <c r="AV41" s="212"/>
      <c r="AW41" s="114"/>
      <c r="AX41" s="114"/>
      <c r="AY41" s="114"/>
      <c r="AZ41" s="114"/>
      <c r="BA41" s="114"/>
      <c r="BB41" s="114"/>
      <c r="BC41" s="114"/>
      <c r="BD41" s="114"/>
      <c r="BE41" s="114"/>
      <c r="BF41" s="114"/>
      <c r="BG41" s="114"/>
    </row>
    <row r="42" spans="1:101" ht="27.65" customHeight="1" x14ac:dyDescent="0.35">
      <c r="B42" s="2047" t="s">
        <v>219</v>
      </c>
      <c r="C42" s="2033" t="s">
        <v>220</v>
      </c>
      <c r="D42" s="1789" t="s">
        <v>221</v>
      </c>
      <c r="E42" s="1789" t="s">
        <v>1549</v>
      </c>
      <c r="F42" s="1789" t="s">
        <v>222</v>
      </c>
      <c r="G42" s="1789"/>
      <c r="H42" s="1789"/>
      <c r="I42" s="1363" t="s">
        <v>1566</v>
      </c>
      <c r="J42" s="1803"/>
      <c r="K42" s="1740" t="s">
        <v>56</v>
      </c>
      <c r="L42" s="1366" t="s">
        <v>1694</v>
      </c>
      <c r="M42" s="1768"/>
      <c r="N42" s="1763" t="s">
        <v>42</v>
      </c>
      <c r="O42" s="1763"/>
      <c r="P42" s="1764"/>
      <c r="Q42" s="1764" t="s">
        <v>1659</v>
      </c>
      <c r="R42" s="1764" t="s">
        <v>1679</v>
      </c>
      <c r="S42" s="1740" t="s">
        <v>223</v>
      </c>
      <c r="T42" s="1764" t="s">
        <v>1612</v>
      </c>
      <c r="U42" s="1804" t="s">
        <v>1613</v>
      </c>
      <c r="V42" s="1740" t="s">
        <v>142</v>
      </c>
      <c r="W42" s="278">
        <v>179</v>
      </c>
      <c r="X42" s="278"/>
      <c r="Y42" s="278">
        <v>179</v>
      </c>
      <c r="Z42" s="278"/>
      <c r="AA42" s="1740">
        <v>0</v>
      </c>
      <c r="AB42" s="278">
        <v>179</v>
      </c>
      <c r="AC42" s="277">
        <v>0</v>
      </c>
      <c r="AD42" s="277"/>
      <c r="AE42" s="1435">
        <f t="shared" si="3"/>
        <v>179</v>
      </c>
      <c r="AF42" s="1162">
        <v>30</v>
      </c>
      <c r="AG42" s="160">
        <v>50</v>
      </c>
      <c r="AH42" s="1163">
        <v>40</v>
      </c>
      <c r="AI42" s="1189">
        <v>30</v>
      </c>
      <c r="AJ42" s="516">
        <v>29</v>
      </c>
      <c r="AK42" s="1184">
        <v>0</v>
      </c>
      <c r="AL42" s="1215">
        <v>0</v>
      </c>
      <c r="AM42" s="161">
        <v>0</v>
      </c>
      <c r="AN42" s="158">
        <v>0</v>
      </c>
      <c r="AO42" s="1208">
        <v>0</v>
      </c>
      <c r="AP42" s="1232">
        <v>0</v>
      </c>
      <c r="AQ42" s="1538"/>
      <c r="AR42" s="1534"/>
      <c r="AS42" s="540"/>
      <c r="AT42" s="155"/>
      <c r="AU42" s="638"/>
      <c r="AV42" s="212"/>
      <c r="AW42" s="114"/>
      <c r="AX42" s="114"/>
      <c r="AY42" s="114"/>
      <c r="AZ42" s="114"/>
      <c r="BA42" s="114"/>
      <c r="BB42" s="114"/>
      <c r="BC42" s="114"/>
      <c r="BD42" s="114"/>
      <c r="BE42" s="114"/>
      <c r="BF42" s="114"/>
      <c r="BG42" s="114"/>
    </row>
    <row r="43" spans="1:101" ht="27.65" customHeight="1" x14ac:dyDescent="0.35">
      <c r="B43" s="2047" t="s">
        <v>226</v>
      </c>
      <c r="C43" s="2033" t="s">
        <v>220</v>
      </c>
      <c r="D43" s="1789" t="s">
        <v>227</v>
      </c>
      <c r="E43" s="1789" t="s">
        <v>1549</v>
      </c>
      <c r="F43" s="1789" t="s">
        <v>228</v>
      </c>
      <c r="G43" s="1789"/>
      <c r="H43" s="1789"/>
      <c r="I43" s="1363" t="s">
        <v>1566</v>
      </c>
      <c r="J43" s="1803"/>
      <c r="K43" s="1740" t="s">
        <v>56</v>
      </c>
      <c r="L43" s="1366" t="s">
        <v>1694</v>
      </c>
      <c r="M43" s="1768"/>
      <c r="N43" s="1763" t="s">
        <v>42</v>
      </c>
      <c r="O43" s="1763"/>
      <c r="P43" s="1764"/>
      <c r="Q43" s="1764" t="s">
        <v>1659</v>
      </c>
      <c r="R43" s="1764" t="s">
        <v>1679</v>
      </c>
      <c r="S43" s="1740" t="s">
        <v>223</v>
      </c>
      <c r="T43" s="1764" t="s">
        <v>224</v>
      </c>
      <c r="U43" s="1804" t="s">
        <v>225</v>
      </c>
      <c r="V43" s="1740" t="s">
        <v>142</v>
      </c>
      <c r="W43" s="278">
        <v>51</v>
      </c>
      <c r="X43" s="278"/>
      <c r="Y43" s="278">
        <v>51</v>
      </c>
      <c r="Z43" s="278">
        <v>0</v>
      </c>
      <c r="AA43" s="1740">
        <v>0</v>
      </c>
      <c r="AB43" s="278">
        <v>51</v>
      </c>
      <c r="AC43" s="277">
        <v>0</v>
      </c>
      <c r="AD43" s="277"/>
      <c r="AE43" s="1435">
        <f t="shared" si="3"/>
        <v>51</v>
      </c>
      <c r="AF43" s="1162">
        <v>14</v>
      </c>
      <c r="AG43" s="160">
        <v>26</v>
      </c>
      <c r="AH43" s="1163">
        <v>11</v>
      </c>
      <c r="AI43" s="1189">
        <v>0</v>
      </c>
      <c r="AJ43" s="516">
        <v>0</v>
      </c>
      <c r="AK43" s="1184">
        <v>0</v>
      </c>
      <c r="AL43" s="1215">
        <v>0</v>
      </c>
      <c r="AM43" s="161">
        <v>0</v>
      </c>
      <c r="AN43" s="158">
        <v>0</v>
      </c>
      <c r="AO43" s="1208">
        <v>0</v>
      </c>
      <c r="AP43" s="1232">
        <v>0</v>
      </c>
      <c r="AQ43" s="1538"/>
      <c r="AR43" s="1534"/>
      <c r="AS43" s="540"/>
      <c r="AT43" s="155"/>
      <c r="AU43" s="638"/>
      <c r="AV43" s="212"/>
      <c r="AW43" s="114"/>
      <c r="AX43" s="114"/>
      <c r="AY43" s="114"/>
      <c r="AZ43" s="114"/>
      <c r="BA43" s="114"/>
      <c r="BB43" s="114"/>
      <c r="BC43" s="114"/>
      <c r="BD43" s="114"/>
      <c r="BE43" s="114"/>
      <c r="BF43" s="114"/>
      <c r="BG43" s="114"/>
    </row>
    <row r="44" spans="1:101" ht="27.65" customHeight="1" x14ac:dyDescent="0.35">
      <c r="B44" s="2047" t="s">
        <v>264</v>
      </c>
      <c r="C44" s="2033" t="s">
        <v>220</v>
      </c>
      <c r="D44" s="1789" t="s">
        <v>229</v>
      </c>
      <c r="E44" s="1789" t="s">
        <v>1549</v>
      </c>
      <c r="F44" s="1789" t="s">
        <v>228</v>
      </c>
      <c r="G44" s="1789"/>
      <c r="H44" s="1789"/>
      <c r="I44" s="1363" t="s">
        <v>1566</v>
      </c>
      <c r="J44" s="1803"/>
      <c r="K44" s="1740" t="s">
        <v>56</v>
      </c>
      <c r="L44" s="1366" t="s">
        <v>1694</v>
      </c>
      <c r="M44" s="1768"/>
      <c r="N44" s="1763" t="s">
        <v>42</v>
      </c>
      <c r="O44" s="1763"/>
      <c r="P44" s="1764"/>
      <c r="Q44" s="1764" t="s">
        <v>1659</v>
      </c>
      <c r="R44" s="1764" t="s">
        <v>1670</v>
      </c>
      <c r="S44" s="1740" t="s">
        <v>223</v>
      </c>
      <c r="T44" s="1764" t="s">
        <v>224</v>
      </c>
      <c r="U44" s="1804" t="s">
        <v>225</v>
      </c>
      <c r="V44" s="1740" t="s">
        <v>75</v>
      </c>
      <c r="W44" s="278">
        <v>36</v>
      </c>
      <c r="X44" s="278"/>
      <c r="Y44" s="278">
        <v>36</v>
      </c>
      <c r="Z44" s="278"/>
      <c r="AA44" s="1740">
        <v>0</v>
      </c>
      <c r="AB44" s="278">
        <v>36</v>
      </c>
      <c r="AC44" s="277">
        <v>0</v>
      </c>
      <c r="AD44" s="277"/>
      <c r="AE44" s="1435">
        <f t="shared" si="3"/>
        <v>36</v>
      </c>
      <c r="AF44" s="1162">
        <v>0</v>
      </c>
      <c r="AG44" s="160">
        <v>18</v>
      </c>
      <c r="AH44" s="1163">
        <v>18</v>
      </c>
      <c r="AI44" s="1189">
        <v>0</v>
      </c>
      <c r="AJ44" s="516">
        <v>0</v>
      </c>
      <c r="AK44" s="1184">
        <v>0</v>
      </c>
      <c r="AL44" s="1215">
        <v>0</v>
      </c>
      <c r="AM44" s="161">
        <v>0</v>
      </c>
      <c r="AN44" s="158">
        <v>0</v>
      </c>
      <c r="AO44" s="1208">
        <v>0</v>
      </c>
      <c r="AP44" s="1232">
        <v>0</v>
      </c>
      <c r="AQ44" s="1538"/>
      <c r="AR44" s="1534"/>
      <c r="AS44" s="540"/>
      <c r="AT44" s="155"/>
      <c r="AU44" s="638"/>
      <c r="AV44" s="212"/>
      <c r="AW44" s="114"/>
      <c r="AX44" s="114"/>
      <c r="AY44" s="114"/>
      <c r="AZ44" s="114"/>
      <c r="BA44" s="114"/>
      <c r="BB44" s="114"/>
      <c r="BC44" s="114"/>
      <c r="BD44" s="114"/>
      <c r="BE44" s="114"/>
      <c r="BF44" s="114"/>
      <c r="BG44" s="114"/>
    </row>
    <row r="45" spans="1:101" ht="44.15" customHeight="1" x14ac:dyDescent="0.35">
      <c r="B45" s="2047" t="s">
        <v>1515</v>
      </c>
      <c r="C45" s="2033" t="s">
        <v>220</v>
      </c>
      <c r="D45" s="1789" t="s">
        <v>230</v>
      </c>
      <c r="E45" s="1789" t="s">
        <v>1549</v>
      </c>
      <c r="F45" s="1789" t="s">
        <v>228</v>
      </c>
      <c r="G45" s="1789"/>
      <c r="H45" s="1789"/>
      <c r="I45" s="1363" t="s">
        <v>1566</v>
      </c>
      <c r="J45" s="1803"/>
      <c r="K45" s="1740" t="s">
        <v>56</v>
      </c>
      <c r="L45" s="1366" t="s">
        <v>1694</v>
      </c>
      <c r="M45" s="1768"/>
      <c r="N45" s="1763" t="s">
        <v>42</v>
      </c>
      <c r="O45" s="1763"/>
      <c r="P45" s="1764"/>
      <c r="Q45" s="1764" t="s">
        <v>1659</v>
      </c>
      <c r="R45" s="1764" t="s">
        <v>1670</v>
      </c>
      <c r="S45" s="1740" t="s">
        <v>223</v>
      </c>
      <c r="T45" s="1764" t="s">
        <v>224</v>
      </c>
      <c r="U45" s="1804" t="s">
        <v>225</v>
      </c>
      <c r="V45" s="1740" t="s">
        <v>75</v>
      </c>
      <c r="W45" s="278">
        <v>51</v>
      </c>
      <c r="X45" s="278"/>
      <c r="Y45" s="278"/>
      <c r="Z45" s="278"/>
      <c r="AA45" s="1740">
        <v>51</v>
      </c>
      <c r="AB45" s="278">
        <v>0</v>
      </c>
      <c r="AC45" s="277">
        <v>0</v>
      </c>
      <c r="AD45" s="277"/>
      <c r="AE45" s="1435">
        <f t="shared" si="3"/>
        <v>51</v>
      </c>
      <c r="AF45" s="1164">
        <v>0</v>
      </c>
      <c r="AG45" s="225">
        <v>0</v>
      </c>
      <c r="AH45" s="1165">
        <v>42</v>
      </c>
      <c r="AI45" s="1190">
        <v>9</v>
      </c>
      <c r="AJ45" s="517">
        <v>0</v>
      </c>
      <c r="AK45" s="1186">
        <v>0</v>
      </c>
      <c r="AL45" s="1217">
        <v>0</v>
      </c>
      <c r="AM45" s="227">
        <v>0</v>
      </c>
      <c r="AN45" s="228">
        <v>0</v>
      </c>
      <c r="AO45" s="1210">
        <v>0</v>
      </c>
      <c r="AP45" s="1555">
        <v>0</v>
      </c>
      <c r="AQ45" s="1910"/>
      <c r="AR45" s="1534"/>
      <c r="AS45" s="540"/>
      <c r="AT45" s="134"/>
      <c r="AU45" s="638"/>
      <c r="AV45" s="212"/>
      <c r="AW45" s="114"/>
      <c r="AX45" s="114"/>
      <c r="AY45" s="114"/>
      <c r="AZ45" s="114"/>
      <c r="BA45" s="114"/>
      <c r="BB45" s="114"/>
      <c r="BC45" s="114"/>
      <c r="BD45" s="114"/>
      <c r="BE45" s="114"/>
      <c r="BF45" s="114"/>
      <c r="BG45" s="114"/>
    </row>
    <row r="46" spans="1:101" ht="27.65" customHeight="1" x14ac:dyDescent="0.35">
      <c r="B46" s="2047" t="s">
        <v>1516</v>
      </c>
      <c r="C46" s="2033" t="s">
        <v>220</v>
      </c>
      <c r="D46" s="1789" t="s">
        <v>231</v>
      </c>
      <c r="E46" s="1789" t="s">
        <v>1549</v>
      </c>
      <c r="F46" s="1789" t="s">
        <v>228</v>
      </c>
      <c r="G46" s="1789"/>
      <c r="H46" s="1789"/>
      <c r="I46" s="1363" t="s">
        <v>1566</v>
      </c>
      <c r="J46" s="1803"/>
      <c r="K46" s="1740" t="s">
        <v>56</v>
      </c>
      <c r="L46" s="1366" t="s">
        <v>1694</v>
      </c>
      <c r="M46" s="1768"/>
      <c r="N46" s="1763" t="s">
        <v>42</v>
      </c>
      <c r="O46" s="1763"/>
      <c r="P46" s="1764"/>
      <c r="Q46" s="1764" t="s">
        <v>1659</v>
      </c>
      <c r="R46" s="1764" t="s">
        <v>1670</v>
      </c>
      <c r="S46" s="1740" t="s">
        <v>223</v>
      </c>
      <c r="T46" s="1764" t="s">
        <v>224</v>
      </c>
      <c r="U46" s="1804" t="s">
        <v>225</v>
      </c>
      <c r="V46" s="1740" t="s">
        <v>75</v>
      </c>
      <c r="W46" s="278">
        <v>44</v>
      </c>
      <c r="X46" s="278"/>
      <c r="Y46" s="278">
        <v>44</v>
      </c>
      <c r="Z46" s="278">
        <v>0</v>
      </c>
      <c r="AA46" s="1740">
        <v>44</v>
      </c>
      <c r="AB46" s="278">
        <v>0</v>
      </c>
      <c r="AC46" s="277">
        <v>0</v>
      </c>
      <c r="AD46" s="277"/>
      <c r="AE46" s="1435">
        <v>44</v>
      </c>
      <c r="AF46" s="1164">
        <v>0</v>
      </c>
      <c r="AG46" s="225">
        <v>0</v>
      </c>
      <c r="AH46" s="1165">
        <v>0</v>
      </c>
      <c r="AI46" s="1190">
        <v>30</v>
      </c>
      <c r="AJ46" s="517">
        <v>14</v>
      </c>
      <c r="AK46" s="1186">
        <v>0</v>
      </c>
      <c r="AL46" s="1217">
        <v>0</v>
      </c>
      <c r="AM46" s="227">
        <v>0</v>
      </c>
      <c r="AN46" s="228">
        <v>0</v>
      </c>
      <c r="AO46" s="1210">
        <v>0</v>
      </c>
      <c r="AP46" s="1555">
        <v>0</v>
      </c>
      <c r="AQ46" s="1910"/>
      <c r="AR46" s="1534"/>
      <c r="AS46" s="540"/>
      <c r="AT46" s="155"/>
      <c r="AU46" s="638"/>
      <c r="AV46" s="212"/>
      <c r="AW46" s="114"/>
      <c r="AX46" s="114"/>
      <c r="AY46" s="114"/>
      <c r="AZ46" s="114"/>
      <c r="BA46" s="114"/>
      <c r="BB46" s="114"/>
      <c r="BC46" s="114"/>
      <c r="BD46" s="114"/>
      <c r="BE46" s="114"/>
      <c r="BF46" s="114"/>
      <c r="BG46" s="114"/>
    </row>
    <row r="47" spans="1:101" ht="34.5" customHeight="1" x14ac:dyDescent="0.35">
      <c r="B47" s="2047" t="s">
        <v>1517</v>
      </c>
      <c r="C47" s="2033" t="s">
        <v>220</v>
      </c>
      <c r="D47" s="1789" t="s">
        <v>232</v>
      </c>
      <c r="E47" s="1789" t="s">
        <v>1549</v>
      </c>
      <c r="F47" s="1789" t="s">
        <v>233</v>
      </c>
      <c r="G47" s="1789"/>
      <c r="H47" s="1789"/>
      <c r="I47" s="1363" t="s">
        <v>1566</v>
      </c>
      <c r="J47" s="1803"/>
      <c r="K47" s="1740" t="s">
        <v>56</v>
      </c>
      <c r="L47" s="1366" t="s">
        <v>1694</v>
      </c>
      <c r="M47" s="1768"/>
      <c r="N47" s="1763" t="s">
        <v>42</v>
      </c>
      <c r="O47" s="1763"/>
      <c r="P47" s="1764"/>
      <c r="Q47" s="1764" t="s">
        <v>1659</v>
      </c>
      <c r="R47" s="1764" t="s">
        <v>1670</v>
      </c>
      <c r="S47" s="1740" t="s">
        <v>223</v>
      </c>
      <c r="T47" s="1764" t="s">
        <v>224</v>
      </c>
      <c r="U47" s="1804" t="s">
        <v>225</v>
      </c>
      <c r="V47" s="1740" t="s">
        <v>75</v>
      </c>
      <c r="W47" s="278">
        <v>50</v>
      </c>
      <c r="X47" s="278"/>
      <c r="Y47" s="278"/>
      <c r="Z47" s="278"/>
      <c r="AA47" s="1740">
        <v>50</v>
      </c>
      <c r="AB47" s="278">
        <v>0</v>
      </c>
      <c r="AC47" s="277">
        <v>0</v>
      </c>
      <c r="AD47" s="277"/>
      <c r="AE47" s="1435">
        <v>50</v>
      </c>
      <c r="AF47" s="1164">
        <v>0</v>
      </c>
      <c r="AG47" s="225">
        <v>0</v>
      </c>
      <c r="AH47" s="1165">
        <v>0</v>
      </c>
      <c r="AI47" s="1190">
        <v>0</v>
      </c>
      <c r="AJ47" s="517">
        <v>0</v>
      </c>
      <c r="AK47" s="1186">
        <v>30</v>
      </c>
      <c r="AL47" s="1217">
        <v>20</v>
      </c>
      <c r="AM47" s="227">
        <v>0</v>
      </c>
      <c r="AN47" s="228">
        <v>0</v>
      </c>
      <c r="AO47" s="1210">
        <v>0</v>
      </c>
      <c r="AP47" s="1555">
        <v>0</v>
      </c>
      <c r="AQ47" s="1910"/>
      <c r="AR47" s="1534"/>
      <c r="AS47" s="540"/>
      <c r="AT47" s="155"/>
      <c r="AU47" s="638"/>
      <c r="AV47" s="212"/>
      <c r="AW47" s="114"/>
      <c r="AX47" s="114"/>
      <c r="AY47" s="114"/>
      <c r="AZ47" s="114"/>
      <c r="BA47" s="114"/>
      <c r="BB47" s="114"/>
      <c r="BC47" s="114"/>
      <c r="BD47" s="114"/>
      <c r="BE47" s="114"/>
      <c r="BF47" s="114"/>
      <c r="BG47" s="114"/>
    </row>
    <row r="48" spans="1:101" ht="35.15" customHeight="1" x14ac:dyDescent="0.35">
      <c r="B48" s="2047" t="s">
        <v>239</v>
      </c>
      <c r="C48" s="2033" t="s">
        <v>220</v>
      </c>
      <c r="D48" s="1789" t="s">
        <v>234</v>
      </c>
      <c r="E48" s="1789" t="s">
        <v>1549</v>
      </c>
      <c r="F48" s="1789" t="s">
        <v>1723</v>
      </c>
      <c r="G48" s="1789"/>
      <c r="H48" s="1789"/>
      <c r="I48" s="1363" t="s">
        <v>1566</v>
      </c>
      <c r="J48" s="1803"/>
      <c r="K48" s="1740" t="s">
        <v>56</v>
      </c>
      <c r="L48" s="1366" t="s">
        <v>1694</v>
      </c>
      <c r="M48" s="1768"/>
      <c r="N48" s="1763" t="s">
        <v>42</v>
      </c>
      <c r="O48" s="1763"/>
      <c r="P48" s="1764"/>
      <c r="Q48" s="1764" t="s">
        <v>1659</v>
      </c>
      <c r="R48" s="1764" t="s">
        <v>1675</v>
      </c>
      <c r="S48" s="1740" t="s">
        <v>223</v>
      </c>
      <c r="T48" s="1764" t="s">
        <v>236</v>
      </c>
      <c r="U48" s="1804" t="s">
        <v>237</v>
      </c>
      <c r="V48" s="1740" t="s">
        <v>75</v>
      </c>
      <c r="W48" s="278">
        <v>66</v>
      </c>
      <c r="X48" s="278"/>
      <c r="Y48" s="278">
        <v>66</v>
      </c>
      <c r="Z48" s="278">
        <v>0</v>
      </c>
      <c r="AA48" s="1740"/>
      <c r="AB48" s="278">
        <v>66</v>
      </c>
      <c r="AC48" s="277">
        <v>0</v>
      </c>
      <c r="AD48" s="277"/>
      <c r="AE48" s="1435">
        <v>66</v>
      </c>
      <c r="AF48" s="1162">
        <v>0</v>
      </c>
      <c r="AG48" s="160">
        <v>12</v>
      </c>
      <c r="AH48" s="1163">
        <v>27</v>
      </c>
      <c r="AI48" s="1189">
        <v>24</v>
      </c>
      <c r="AJ48" s="516">
        <v>3</v>
      </c>
      <c r="AK48" s="1184">
        <v>0</v>
      </c>
      <c r="AL48" s="1215">
        <v>0</v>
      </c>
      <c r="AM48" s="161">
        <v>0</v>
      </c>
      <c r="AN48" s="158">
        <v>0</v>
      </c>
      <c r="AO48" s="1208">
        <v>0</v>
      </c>
      <c r="AP48" s="1232">
        <v>0</v>
      </c>
      <c r="AQ48" s="1910"/>
      <c r="AR48" s="1534"/>
      <c r="AS48" s="540"/>
      <c r="AT48" s="155"/>
      <c r="AU48" s="638"/>
      <c r="AV48" s="212"/>
      <c r="AW48" s="114"/>
      <c r="AX48" s="114"/>
      <c r="AY48" s="114"/>
      <c r="AZ48" s="114"/>
      <c r="BA48" s="114"/>
      <c r="BB48" s="114"/>
      <c r="BC48" s="114"/>
      <c r="BD48" s="114"/>
      <c r="BE48" s="114"/>
      <c r="BF48" s="114"/>
      <c r="BG48" s="114"/>
    </row>
    <row r="49" spans="2:59" ht="27.65" customHeight="1" x14ac:dyDescent="0.35">
      <c r="B49" s="2047" t="s">
        <v>241</v>
      </c>
      <c r="C49" s="2033" t="s">
        <v>220</v>
      </c>
      <c r="D49" s="1789" t="s">
        <v>238</v>
      </c>
      <c r="E49" s="1789" t="s">
        <v>1549</v>
      </c>
      <c r="F49" s="1789" t="s">
        <v>228</v>
      </c>
      <c r="G49" s="1789"/>
      <c r="H49" s="1789"/>
      <c r="I49" s="1363" t="s">
        <v>1566</v>
      </c>
      <c r="J49" s="1803"/>
      <c r="K49" s="1740" t="s">
        <v>56</v>
      </c>
      <c r="L49" s="1366" t="s">
        <v>1694</v>
      </c>
      <c r="M49" s="1768"/>
      <c r="N49" s="1763" t="s">
        <v>42</v>
      </c>
      <c r="O49" s="1763"/>
      <c r="P49" s="1764"/>
      <c r="Q49" s="1764" t="s">
        <v>1659</v>
      </c>
      <c r="R49" s="1764" t="s">
        <v>1675</v>
      </c>
      <c r="S49" s="1740" t="s">
        <v>223</v>
      </c>
      <c r="T49" s="1764" t="s">
        <v>236</v>
      </c>
      <c r="U49" s="1804" t="s">
        <v>237</v>
      </c>
      <c r="V49" s="1740" t="s">
        <v>75</v>
      </c>
      <c r="W49" s="278">
        <v>33</v>
      </c>
      <c r="X49" s="278"/>
      <c r="Y49" s="278">
        <v>0</v>
      </c>
      <c r="Z49" s="278">
        <v>33</v>
      </c>
      <c r="AA49" s="1740"/>
      <c r="AB49" s="278">
        <v>33</v>
      </c>
      <c r="AC49" s="277">
        <v>0</v>
      </c>
      <c r="AD49" s="277"/>
      <c r="AE49" s="1435">
        <v>33</v>
      </c>
      <c r="AF49" s="1162">
        <v>0</v>
      </c>
      <c r="AG49" s="160">
        <v>0</v>
      </c>
      <c r="AH49" s="1163">
        <v>11</v>
      </c>
      <c r="AI49" s="1189">
        <v>22</v>
      </c>
      <c r="AJ49" s="516">
        <v>0</v>
      </c>
      <c r="AK49" s="1184">
        <v>0</v>
      </c>
      <c r="AL49" s="1215">
        <v>0</v>
      </c>
      <c r="AM49" s="161">
        <v>0</v>
      </c>
      <c r="AN49" s="158">
        <v>0</v>
      </c>
      <c r="AO49" s="1208">
        <v>0</v>
      </c>
      <c r="AP49" s="1232">
        <v>0</v>
      </c>
      <c r="AQ49" s="1910"/>
      <c r="AR49" s="1534"/>
      <c r="AS49" s="540"/>
      <c r="AT49" s="155"/>
      <c r="AU49" s="638"/>
      <c r="AV49" s="212"/>
      <c r="AW49" s="114"/>
      <c r="AX49" s="114"/>
      <c r="AY49" s="114"/>
      <c r="AZ49" s="114"/>
      <c r="BA49" s="114"/>
      <c r="BB49" s="114"/>
      <c r="BC49" s="114"/>
      <c r="BD49" s="114"/>
      <c r="BE49" s="114"/>
      <c r="BF49" s="114"/>
      <c r="BG49" s="114"/>
    </row>
    <row r="50" spans="2:59" ht="33" customHeight="1" x14ac:dyDescent="0.35">
      <c r="B50" s="2047" t="s">
        <v>243</v>
      </c>
      <c r="C50" s="2033" t="s">
        <v>220</v>
      </c>
      <c r="D50" s="1789" t="s">
        <v>240</v>
      </c>
      <c r="E50" s="1789" t="s">
        <v>1549</v>
      </c>
      <c r="F50" s="1789" t="s">
        <v>1723</v>
      </c>
      <c r="G50" s="1789"/>
      <c r="H50" s="1789"/>
      <c r="I50" s="1363" t="s">
        <v>1566</v>
      </c>
      <c r="J50" s="1803"/>
      <c r="K50" s="1740" t="s">
        <v>56</v>
      </c>
      <c r="L50" s="1366" t="s">
        <v>1694</v>
      </c>
      <c r="M50" s="1768"/>
      <c r="N50" s="1763" t="s">
        <v>42</v>
      </c>
      <c r="O50" s="1763"/>
      <c r="P50" s="1764"/>
      <c r="Q50" s="1764" t="s">
        <v>1659</v>
      </c>
      <c r="R50" s="1764" t="s">
        <v>1675</v>
      </c>
      <c r="S50" s="1740" t="s">
        <v>223</v>
      </c>
      <c r="T50" s="1764" t="s">
        <v>236</v>
      </c>
      <c r="U50" s="1804" t="s">
        <v>237</v>
      </c>
      <c r="V50" s="1740" t="s">
        <v>75</v>
      </c>
      <c r="W50" s="278">
        <v>39</v>
      </c>
      <c r="X50" s="278"/>
      <c r="Y50" s="278">
        <v>39</v>
      </c>
      <c r="Z50" s="278">
        <v>0</v>
      </c>
      <c r="AA50" s="1740"/>
      <c r="AB50" s="278">
        <v>39</v>
      </c>
      <c r="AC50" s="277">
        <v>0</v>
      </c>
      <c r="AD50" s="277"/>
      <c r="AE50" s="1435">
        <v>39</v>
      </c>
      <c r="AF50" s="1162">
        <v>0</v>
      </c>
      <c r="AG50" s="160">
        <v>0</v>
      </c>
      <c r="AH50" s="1163">
        <v>0</v>
      </c>
      <c r="AI50" s="1189">
        <v>10</v>
      </c>
      <c r="AJ50" s="516">
        <v>24</v>
      </c>
      <c r="AK50" s="1184">
        <v>5</v>
      </c>
      <c r="AL50" s="1215">
        <v>0</v>
      </c>
      <c r="AM50" s="161">
        <v>0</v>
      </c>
      <c r="AN50" s="158">
        <v>0</v>
      </c>
      <c r="AO50" s="1208">
        <v>0</v>
      </c>
      <c r="AP50" s="1232">
        <v>0</v>
      </c>
      <c r="AQ50" s="1910"/>
      <c r="AR50" s="1534"/>
      <c r="AS50" s="540"/>
      <c r="AT50" s="155"/>
      <c r="AU50" s="638"/>
      <c r="AV50" s="212"/>
      <c r="AW50" s="114"/>
      <c r="AX50" s="114"/>
      <c r="AY50" s="114"/>
      <c r="AZ50" s="114"/>
      <c r="BA50" s="114"/>
      <c r="BB50" s="114"/>
      <c r="BC50" s="114"/>
      <c r="BD50" s="114"/>
      <c r="BE50" s="114"/>
      <c r="BF50" s="114"/>
      <c r="BG50" s="114"/>
    </row>
    <row r="51" spans="2:59" ht="27.65" customHeight="1" x14ac:dyDescent="0.35">
      <c r="B51" s="2047" t="s">
        <v>245</v>
      </c>
      <c r="C51" s="2033" t="s">
        <v>220</v>
      </c>
      <c r="D51" s="1789" t="s">
        <v>242</v>
      </c>
      <c r="E51" s="1789" t="s">
        <v>1549</v>
      </c>
      <c r="F51" s="1789" t="s">
        <v>228</v>
      </c>
      <c r="G51" s="1805"/>
      <c r="H51" s="1805"/>
      <c r="I51" s="1363" t="s">
        <v>1566</v>
      </c>
      <c r="J51" s="1806"/>
      <c r="K51" s="1740" t="s">
        <v>56</v>
      </c>
      <c r="L51" s="1366" t="s">
        <v>1694</v>
      </c>
      <c r="M51" s="1768"/>
      <c r="N51" s="1763" t="s">
        <v>42</v>
      </c>
      <c r="O51" s="1763"/>
      <c r="P51" s="1764"/>
      <c r="Q51" s="1764" t="s">
        <v>1659</v>
      </c>
      <c r="R51" s="1764" t="s">
        <v>1675</v>
      </c>
      <c r="S51" s="1740" t="s">
        <v>223</v>
      </c>
      <c r="T51" s="1764" t="s">
        <v>236</v>
      </c>
      <c r="U51" s="1804" t="s">
        <v>237</v>
      </c>
      <c r="V51" s="1740" t="s">
        <v>75</v>
      </c>
      <c r="W51" s="278">
        <v>29</v>
      </c>
      <c r="X51" s="278"/>
      <c r="Y51" s="278"/>
      <c r="Z51" s="278"/>
      <c r="AA51" s="1740"/>
      <c r="AB51" s="278">
        <v>29</v>
      </c>
      <c r="AC51" s="277">
        <v>0</v>
      </c>
      <c r="AD51" s="277"/>
      <c r="AE51" s="1435">
        <v>29</v>
      </c>
      <c r="AF51" s="1162">
        <v>0</v>
      </c>
      <c r="AG51" s="160">
        <v>0</v>
      </c>
      <c r="AH51" s="1163">
        <v>0</v>
      </c>
      <c r="AI51" s="1189">
        <v>0</v>
      </c>
      <c r="AJ51" s="516">
        <v>24</v>
      </c>
      <c r="AK51" s="1184">
        <v>5</v>
      </c>
      <c r="AL51" s="1215">
        <v>0</v>
      </c>
      <c r="AM51" s="161">
        <v>0</v>
      </c>
      <c r="AN51" s="158">
        <v>0</v>
      </c>
      <c r="AO51" s="1208">
        <v>0</v>
      </c>
      <c r="AP51" s="1232">
        <v>0</v>
      </c>
      <c r="AQ51" s="1910"/>
      <c r="AR51" s="1534"/>
      <c r="AS51" s="540"/>
      <c r="AT51" s="155"/>
      <c r="AU51" s="638"/>
      <c r="AV51" s="212"/>
      <c r="AW51" s="114"/>
      <c r="AX51" s="114"/>
      <c r="AY51" s="114"/>
      <c r="AZ51" s="114"/>
      <c r="BA51" s="114"/>
      <c r="BB51" s="114"/>
      <c r="BC51" s="114"/>
      <c r="BD51" s="114"/>
      <c r="BE51" s="114"/>
      <c r="BF51" s="114"/>
      <c r="BG51" s="114"/>
    </row>
    <row r="52" spans="2:59" ht="27.65" customHeight="1" x14ac:dyDescent="0.35">
      <c r="B52" s="2047" t="s">
        <v>247</v>
      </c>
      <c r="C52" s="2033" t="s">
        <v>220</v>
      </c>
      <c r="D52" s="1789" t="s">
        <v>244</v>
      </c>
      <c r="E52" s="1789" t="s">
        <v>1549</v>
      </c>
      <c r="F52" s="1789" t="s">
        <v>228</v>
      </c>
      <c r="G52" s="1789"/>
      <c r="H52" s="1789"/>
      <c r="I52" s="1363" t="s">
        <v>1566</v>
      </c>
      <c r="J52" s="1803"/>
      <c r="K52" s="1740" t="s">
        <v>56</v>
      </c>
      <c r="L52" s="1366" t="s">
        <v>1694</v>
      </c>
      <c r="M52" s="1768"/>
      <c r="N52" s="1763" t="s">
        <v>42</v>
      </c>
      <c r="O52" s="1763"/>
      <c r="P52" s="1764"/>
      <c r="Q52" s="1764" t="s">
        <v>1659</v>
      </c>
      <c r="R52" s="1764" t="s">
        <v>1675</v>
      </c>
      <c r="S52" s="1740" t="s">
        <v>223</v>
      </c>
      <c r="T52" s="1764" t="s">
        <v>236</v>
      </c>
      <c r="U52" s="1804" t="s">
        <v>237</v>
      </c>
      <c r="V52" s="1740" t="s">
        <v>75</v>
      </c>
      <c r="W52" s="278">
        <v>30</v>
      </c>
      <c r="X52" s="278"/>
      <c r="Y52" s="278">
        <v>30</v>
      </c>
      <c r="Z52" s="278">
        <v>0</v>
      </c>
      <c r="AA52" s="1740"/>
      <c r="AB52" s="278">
        <v>30</v>
      </c>
      <c r="AC52" s="277">
        <v>0</v>
      </c>
      <c r="AD52" s="277"/>
      <c r="AE52" s="1435">
        <v>30</v>
      </c>
      <c r="AF52" s="1162">
        <v>0</v>
      </c>
      <c r="AG52" s="160">
        <v>0</v>
      </c>
      <c r="AH52" s="1163">
        <v>0</v>
      </c>
      <c r="AI52" s="1189">
        <v>0</v>
      </c>
      <c r="AJ52" s="516">
        <v>24</v>
      </c>
      <c r="AK52" s="1184">
        <v>6</v>
      </c>
      <c r="AL52" s="1215">
        <v>0</v>
      </c>
      <c r="AM52" s="161">
        <v>0</v>
      </c>
      <c r="AN52" s="158">
        <v>0</v>
      </c>
      <c r="AO52" s="1208">
        <v>0</v>
      </c>
      <c r="AP52" s="1232">
        <v>0</v>
      </c>
      <c r="AQ52" s="1910"/>
      <c r="AR52" s="1534"/>
      <c r="AS52" s="540"/>
      <c r="AT52" s="155"/>
      <c r="AU52" s="638"/>
      <c r="AV52" s="212"/>
      <c r="AW52" s="114"/>
      <c r="AX52" s="114"/>
      <c r="AY52" s="114"/>
      <c r="AZ52" s="114"/>
      <c r="BA52" s="114"/>
      <c r="BB52" s="114"/>
      <c r="BC52" s="114"/>
      <c r="BD52" s="114"/>
      <c r="BE52" s="114"/>
      <c r="BF52" s="114"/>
      <c r="BG52" s="114"/>
    </row>
    <row r="53" spans="2:59" ht="27.65" customHeight="1" x14ac:dyDescent="0.35">
      <c r="B53" s="2047" t="s">
        <v>249</v>
      </c>
      <c r="C53" s="2033" t="s">
        <v>220</v>
      </c>
      <c r="D53" s="1789" t="s">
        <v>246</v>
      </c>
      <c r="E53" s="1789" t="s">
        <v>1549</v>
      </c>
      <c r="F53" s="1789" t="s">
        <v>228</v>
      </c>
      <c r="G53" s="1789"/>
      <c r="H53" s="1789"/>
      <c r="I53" s="1363" t="s">
        <v>1566</v>
      </c>
      <c r="J53" s="1803"/>
      <c r="K53" s="1740" t="s">
        <v>56</v>
      </c>
      <c r="L53" s="1366" t="s">
        <v>1694</v>
      </c>
      <c r="M53" s="1768"/>
      <c r="N53" s="1763" t="s">
        <v>42</v>
      </c>
      <c r="O53" s="1763"/>
      <c r="P53" s="1764"/>
      <c r="Q53" s="1764" t="s">
        <v>1659</v>
      </c>
      <c r="R53" s="1764" t="s">
        <v>1675</v>
      </c>
      <c r="S53" s="1740" t="s">
        <v>223</v>
      </c>
      <c r="T53" s="1764" t="s">
        <v>236</v>
      </c>
      <c r="U53" s="1804" t="s">
        <v>237</v>
      </c>
      <c r="V53" s="1740" t="s">
        <v>75</v>
      </c>
      <c r="W53" s="278">
        <v>72</v>
      </c>
      <c r="X53" s="278"/>
      <c r="Y53" s="278"/>
      <c r="Z53" s="278"/>
      <c r="AA53" s="1740"/>
      <c r="AB53" s="278">
        <v>72</v>
      </c>
      <c r="AC53" s="277">
        <v>0</v>
      </c>
      <c r="AD53" s="277"/>
      <c r="AE53" s="1435">
        <v>72</v>
      </c>
      <c r="AF53" s="1162">
        <v>0</v>
      </c>
      <c r="AG53" s="160">
        <v>0</v>
      </c>
      <c r="AH53" s="1163">
        <v>0</v>
      </c>
      <c r="AI53" s="1189">
        <v>13</v>
      </c>
      <c r="AJ53" s="516">
        <v>30</v>
      </c>
      <c r="AK53" s="1184">
        <v>29</v>
      </c>
      <c r="AL53" s="1215">
        <v>0</v>
      </c>
      <c r="AM53" s="161">
        <v>0</v>
      </c>
      <c r="AN53" s="158">
        <v>0</v>
      </c>
      <c r="AO53" s="1208">
        <v>0</v>
      </c>
      <c r="AP53" s="1232">
        <v>0</v>
      </c>
      <c r="AQ53" s="1910"/>
      <c r="AR53" s="1534"/>
      <c r="AS53" s="540"/>
      <c r="AT53" s="155"/>
      <c r="AU53" s="638"/>
      <c r="AV53" s="212"/>
      <c r="AW53" s="114"/>
      <c r="AX53" s="114"/>
      <c r="AY53" s="114"/>
      <c r="AZ53" s="114"/>
      <c r="BA53" s="114"/>
      <c r="BB53" s="114"/>
      <c r="BC53" s="114"/>
      <c r="BD53" s="114"/>
      <c r="BE53" s="114"/>
      <c r="BF53" s="114"/>
      <c r="BG53" s="114"/>
    </row>
    <row r="54" spans="2:59" ht="27.65" customHeight="1" x14ac:dyDescent="0.35">
      <c r="B54" s="2047" t="s">
        <v>251</v>
      </c>
      <c r="C54" s="2033" t="s">
        <v>220</v>
      </c>
      <c r="D54" s="1789" t="s">
        <v>248</v>
      </c>
      <c r="E54" s="1789" t="s">
        <v>1549</v>
      </c>
      <c r="F54" s="1789" t="s">
        <v>228</v>
      </c>
      <c r="G54" s="1789"/>
      <c r="H54" s="1789"/>
      <c r="I54" s="1363" t="s">
        <v>1566</v>
      </c>
      <c r="J54" s="1803"/>
      <c r="K54" s="1740" t="s">
        <v>56</v>
      </c>
      <c r="L54" s="1366" t="s">
        <v>1694</v>
      </c>
      <c r="M54" s="1768"/>
      <c r="N54" s="1763" t="s">
        <v>42</v>
      </c>
      <c r="O54" s="1763"/>
      <c r="P54" s="1764"/>
      <c r="Q54" s="1764" t="s">
        <v>1659</v>
      </c>
      <c r="R54" s="1764" t="s">
        <v>1675</v>
      </c>
      <c r="S54" s="1740" t="s">
        <v>223</v>
      </c>
      <c r="T54" s="1764" t="s">
        <v>236</v>
      </c>
      <c r="U54" s="1804" t="s">
        <v>237</v>
      </c>
      <c r="V54" s="1740" t="s">
        <v>75</v>
      </c>
      <c r="W54" s="278">
        <v>80</v>
      </c>
      <c r="X54" s="278"/>
      <c r="Y54" s="278">
        <v>80</v>
      </c>
      <c r="Z54" s="278">
        <v>0</v>
      </c>
      <c r="AA54" s="1740">
        <v>0</v>
      </c>
      <c r="AB54" s="278">
        <v>80</v>
      </c>
      <c r="AC54" s="277">
        <v>0</v>
      </c>
      <c r="AD54" s="277"/>
      <c r="AE54" s="1435">
        <v>80</v>
      </c>
      <c r="AF54" s="1162">
        <v>0</v>
      </c>
      <c r="AG54" s="160">
        <v>0</v>
      </c>
      <c r="AH54" s="1163">
        <v>0</v>
      </c>
      <c r="AI54" s="1189">
        <v>17</v>
      </c>
      <c r="AJ54" s="516">
        <v>36</v>
      </c>
      <c r="AK54" s="1184">
        <v>27</v>
      </c>
      <c r="AL54" s="1215">
        <v>0</v>
      </c>
      <c r="AM54" s="161">
        <v>0</v>
      </c>
      <c r="AN54" s="158">
        <v>0</v>
      </c>
      <c r="AO54" s="1208">
        <v>0</v>
      </c>
      <c r="AP54" s="1232">
        <v>0</v>
      </c>
      <c r="AQ54" s="1910"/>
      <c r="AR54" s="1534"/>
      <c r="AS54" s="540"/>
      <c r="AT54" s="155"/>
      <c r="AU54" s="638"/>
      <c r="AV54" s="212"/>
      <c r="AW54" s="114"/>
      <c r="AX54" s="114"/>
      <c r="AY54" s="114"/>
      <c r="AZ54" s="114"/>
      <c r="BA54" s="114"/>
      <c r="BB54" s="114"/>
      <c r="BC54" s="114"/>
      <c r="BD54" s="114"/>
      <c r="BE54" s="114"/>
      <c r="BF54" s="114"/>
      <c r="BG54" s="114"/>
    </row>
    <row r="55" spans="2:59" ht="27.65" customHeight="1" x14ac:dyDescent="0.35">
      <c r="B55" s="2047" t="s">
        <v>1742</v>
      </c>
      <c r="C55" s="2033" t="s">
        <v>220</v>
      </c>
      <c r="D55" s="1789" t="s">
        <v>248</v>
      </c>
      <c r="E55" s="1789" t="s">
        <v>1549</v>
      </c>
      <c r="F55" s="1789" t="s">
        <v>228</v>
      </c>
      <c r="G55" s="1789"/>
      <c r="H55" s="1789"/>
      <c r="I55" s="1363" t="s">
        <v>1566</v>
      </c>
      <c r="J55" s="1803"/>
      <c r="K55" s="1740" t="s">
        <v>56</v>
      </c>
      <c r="L55" s="1366" t="s">
        <v>1694</v>
      </c>
      <c r="M55" s="1768"/>
      <c r="N55" s="1763" t="s">
        <v>42</v>
      </c>
      <c r="O55" s="1763"/>
      <c r="P55" s="1764"/>
      <c r="Q55" s="1764" t="s">
        <v>1659</v>
      </c>
      <c r="R55" s="1764" t="s">
        <v>1675</v>
      </c>
      <c r="S55" s="1740" t="s">
        <v>223</v>
      </c>
      <c r="T55" s="1764" t="s">
        <v>236</v>
      </c>
      <c r="U55" s="1804" t="s">
        <v>237</v>
      </c>
      <c r="V55" s="1740" t="s">
        <v>75</v>
      </c>
      <c r="W55" s="278">
        <v>54</v>
      </c>
      <c r="X55" s="278"/>
      <c r="Y55" s="278"/>
      <c r="Z55" s="278"/>
      <c r="AA55" s="1740">
        <v>54</v>
      </c>
      <c r="AB55" s="278">
        <v>0</v>
      </c>
      <c r="AC55" s="277">
        <v>0</v>
      </c>
      <c r="AD55" s="277"/>
      <c r="AE55" s="1435">
        <v>54</v>
      </c>
      <c r="AF55" s="1164">
        <v>0</v>
      </c>
      <c r="AG55" s="225">
        <v>0</v>
      </c>
      <c r="AH55" s="1165">
        <v>0</v>
      </c>
      <c r="AI55" s="1190">
        <v>0</v>
      </c>
      <c r="AJ55" s="517">
        <v>0</v>
      </c>
      <c r="AK55" s="1186">
        <v>20</v>
      </c>
      <c r="AL55" s="1217">
        <v>34</v>
      </c>
      <c r="AM55" s="227">
        <v>0</v>
      </c>
      <c r="AN55" s="228">
        <v>0</v>
      </c>
      <c r="AO55" s="1210">
        <v>0</v>
      </c>
      <c r="AP55" s="1555">
        <v>0</v>
      </c>
      <c r="AQ55" s="1910"/>
      <c r="AR55" s="1534"/>
      <c r="AS55" s="540"/>
      <c r="AT55" s="155"/>
      <c r="AU55" s="638"/>
      <c r="AV55" s="212"/>
      <c r="AW55" s="114"/>
      <c r="AX55" s="114"/>
      <c r="AY55" s="114"/>
      <c r="AZ55" s="114"/>
      <c r="BA55" s="114"/>
      <c r="BB55" s="114"/>
      <c r="BC55" s="114"/>
      <c r="BD55" s="114"/>
      <c r="BE55" s="114"/>
      <c r="BF55" s="114"/>
      <c r="BG55" s="114"/>
    </row>
    <row r="56" spans="2:59" ht="27.65" customHeight="1" x14ac:dyDescent="0.35">
      <c r="B56" s="2047" t="s">
        <v>253</v>
      </c>
      <c r="C56" s="2033" t="s">
        <v>220</v>
      </c>
      <c r="D56" s="1789" t="s">
        <v>250</v>
      </c>
      <c r="E56" s="1789" t="s">
        <v>1549</v>
      </c>
      <c r="F56" s="1789" t="s">
        <v>228</v>
      </c>
      <c r="G56" s="1789"/>
      <c r="H56" s="1789"/>
      <c r="I56" s="1363" t="s">
        <v>1566</v>
      </c>
      <c r="J56" s="1803"/>
      <c r="K56" s="1740" t="s">
        <v>56</v>
      </c>
      <c r="L56" s="1366" t="s">
        <v>1694</v>
      </c>
      <c r="M56" s="1768"/>
      <c r="N56" s="1763" t="s">
        <v>42</v>
      </c>
      <c r="O56" s="1763"/>
      <c r="P56" s="1764"/>
      <c r="Q56" s="1764" t="s">
        <v>1659</v>
      </c>
      <c r="R56" s="1764" t="s">
        <v>1675</v>
      </c>
      <c r="S56" s="1740" t="s">
        <v>223</v>
      </c>
      <c r="T56" s="1764" t="s">
        <v>236</v>
      </c>
      <c r="U56" s="1804" t="s">
        <v>237</v>
      </c>
      <c r="V56" s="1740" t="s">
        <v>75</v>
      </c>
      <c r="W56" s="278">
        <v>40</v>
      </c>
      <c r="X56" s="278"/>
      <c r="Y56" s="278">
        <v>40</v>
      </c>
      <c r="Z56" s="278">
        <v>0</v>
      </c>
      <c r="AA56" s="1740"/>
      <c r="AB56" s="278">
        <v>40</v>
      </c>
      <c r="AC56" s="277">
        <v>0</v>
      </c>
      <c r="AD56" s="277"/>
      <c r="AE56" s="1435">
        <v>40</v>
      </c>
      <c r="AF56" s="1162">
        <v>0</v>
      </c>
      <c r="AG56" s="160">
        <v>0</v>
      </c>
      <c r="AH56" s="1163">
        <v>0</v>
      </c>
      <c r="AI56" s="1189">
        <v>0</v>
      </c>
      <c r="AJ56" s="516">
        <v>0</v>
      </c>
      <c r="AK56" s="1184">
        <v>40</v>
      </c>
      <c r="AL56" s="1215">
        <v>0</v>
      </c>
      <c r="AM56" s="161">
        <v>0</v>
      </c>
      <c r="AN56" s="158">
        <v>0</v>
      </c>
      <c r="AO56" s="1208">
        <v>0</v>
      </c>
      <c r="AP56" s="1232">
        <v>0</v>
      </c>
      <c r="AQ56" s="1910"/>
      <c r="AR56" s="1534"/>
      <c r="AS56" s="540"/>
      <c r="AT56" s="155"/>
      <c r="AU56" s="638"/>
      <c r="AV56" s="212"/>
      <c r="AW56" s="114"/>
      <c r="AX56" s="114"/>
      <c r="AY56" s="114"/>
      <c r="AZ56" s="114"/>
      <c r="BA56" s="114"/>
      <c r="BB56" s="114"/>
      <c r="BC56" s="114"/>
      <c r="BD56" s="114"/>
      <c r="BE56" s="114"/>
      <c r="BF56" s="114"/>
      <c r="BG56" s="114"/>
    </row>
    <row r="57" spans="2:59" ht="27.65" customHeight="1" x14ac:dyDescent="0.35">
      <c r="B57" s="2047" t="s">
        <v>255</v>
      </c>
      <c r="C57" s="2033" t="s">
        <v>220</v>
      </c>
      <c r="D57" s="1789" t="s">
        <v>252</v>
      </c>
      <c r="E57" s="1789" t="s">
        <v>1549</v>
      </c>
      <c r="F57" s="1789" t="s">
        <v>228</v>
      </c>
      <c r="G57" s="1789"/>
      <c r="H57" s="1789"/>
      <c r="I57" s="1363" t="s">
        <v>1566</v>
      </c>
      <c r="J57" s="1803"/>
      <c r="K57" s="1740" t="s">
        <v>55</v>
      </c>
      <c r="L57" s="1366" t="s">
        <v>1694</v>
      </c>
      <c r="M57" s="1768"/>
      <c r="N57" s="1763" t="s">
        <v>42</v>
      </c>
      <c r="O57" s="1763"/>
      <c r="P57" s="1764"/>
      <c r="Q57" s="1764" t="s">
        <v>1659</v>
      </c>
      <c r="R57" s="1764" t="s">
        <v>1675</v>
      </c>
      <c r="S57" s="1740" t="s">
        <v>223</v>
      </c>
      <c r="T57" s="1764" t="s">
        <v>236</v>
      </c>
      <c r="U57" s="1804" t="s">
        <v>237</v>
      </c>
      <c r="V57" s="1740" t="s">
        <v>75</v>
      </c>
      <c r="W57" s="278">
        <v>24</v>
      </c>
      <c r="X57" s="278"/>
      <c r="Y57" s="278">
        <v>0</v>
      </c>
      <c r="Z57" s="278">
        <v>24</v>
      </c>
      <c r="AA57" s="1740"/>
      <c r="AB57" s="278">
        <v>24</v>
      </c>
      <c r="AC57" s="277">
        <v>0</v>
      </c>
      <c r="AD57" s="277"/>
      <c r="AE57" s="1435">
        <v>24</v>
      </c>
      <c r="AF57" s="1162">
        <v>0</v>
      </c>
      <c r="AG57" s="160">
        <v>0</v>
      </c>
      <c r="AH57" s="1163">
        <v>0</v>
      </c>
      <c r="AI57" s="1189">
        <v>0</v>
      </c>
      <c r="AJ57" s="516">
        <v>0</v>
      </c>
      <c r="AK57" s="1184">
        <v>12</v>
      </c>
      <c r="AL57" s="1215">
        <v>12</v>
      </c>
      <c r="AM57" s="161">
        <v>0</v>
      </c>
      <c r="AN57" s="158">
        <v>0</v>
      </c>
      <c r="AO57" s="1208">
        <v>0</v>
      </c>
      <c r="AP57" s="1232">
        <v>0</v>
      </c>
      <c r="AQ57" s="1910"/>
      <c r="AR57" s="1534"/>
      <c r="AS57" s="540"/>
      <c r="AT57" s="155"/>
      <c r="AU57" s="638"/>
      <c r="AV57" s="212"/>
      <c r="AW57" s="114"/>
      <c r="AX57" s="114"/>
      <c r="AY57" s="114"/>
      <c r="AZ57" s="114"/>
      <c r="BA57" s="114"/>
      <c r="BB57" s="114"/>
      <c r="BC57" s="114"/>
      <c r="BD57" s="114"/>
      <c r="BE57" s="114"/>
      <c r="BF57" s="114"/>
      <c r="BG57" s="114"/>
    </row>
    <row r="58" spans="2:59" ht="27.65" customHeight="1" x14ac:dyDescent="0.35">
      <c r="B58" s="2047" t="s">
        <v>260</v>
      </c>
      <c r="C58" s="2033" t="s">
        <v>220</v>
      </c>
      <c r="D58" s="1789" t="s">
        <v>254</v>
      </c>
      <c r="E58" s="1789" t="s">
        <v>1549</v>
      </c>
      <c r="F58" s="1789" t="s">
        <v>228</v>
      </c>
      <c r="G58" s="1789"/>
      <c r="H58" s="1789"/>
      <c r="I58" s="1363" t="s">
        <v>1566</v>
      </c>
      <c r="J58" s="1803"/>
      <c r="K58" s="1740" t="s">
        <v>55</v>
      </c>
      <c r="L58" s="1366" t="s">
        <v>1694</v>
      </c>
      <c r="M58" s="1768"/>
      <c r="N58" s="1763" t="s">
        <v>42</v>
      </c>
      <c r="O58" s="1763"/>
      <c r="P58" s="1764"/>
      <c r="Q58" s="1764" t="s">
        <v>1659</v>
      </c>
      <c r="R58" s="1764" t="s">
        <v>1675</v>
      </c>
      <c r="S58" s="1740" t="s">
        <v>223</v>
      </c>
      <c r="T58" s="1764" t="s">
        <v>236</v>
      </c>
      <c r="U58" s="1804" t="s">
        <v>237</v>
      </c>
      <c r="V58" s="1740" t="s">
        <v>75</v>
      </c>
      <c r="W58" s="278">
        <v>10</v>
      </c>
      <c r="X58" s="278"/>
      <c r="Y58" s="278">
        <v>0</v>
      </c>
      <c r="Z58" s="278">
        <v>10</v>
      </c>
      <c r="AA58" s="1740"/>
      <c r="AB58" s="278">
        <v>10</v>
      </c>
      <c r="AC58" s="277">
        <v>0</v>
      </c>
      <c r="AD58" s="277"/>
      <c r="AE58" s="1435">
        <v>10</v>
      </c>
      <c r="AF58" s="1162">
        <v>0</v>
      </c>
      <c r="AG58" s="160">
        <v>0</v>
      </c>
      <c r="AH58" s="1163">
        <v>0</v>
      </c>
      <c r="AI58" s="1189">
        <v>0</v>
      </c>
      <c r="AJ58" s="516">
        <v>0</v>
      </c>
      <c r="AK58" s="1184">
        <v>0</v>
      </c>
      <c r="AL58" s="1215">
        <v>10</v>
      </c>
      <c r="AM58" s="161">
        <v>0</v>
      </c>
      <c r="AN58" s="158">
        <v>0</v>
      </c>
      <c r="AO58" s="1208">
        <v>0</v>
      </c>
      <c r="AP58" s="1232">
        <v>0</v>
      </c>
      <c r="AQ58" s="1910"/>
      <c r="AR58" s="1534"/>
      <c r="AS58" s="540"/>
      <c r="AT58" s="155"/>
      <c r="AU58" s="638"/>
      <c r="AV58" s="212"/>
      <c r="AW58" s="114"/>
      <c r="AX58" s="114"/>
      <c r="AY58" s="114"/>
      <c r="AZ58" s="114"/>
      <c r="BA58" s="114"/>
      <c r="BB58" s="114"/>
      <c r="BC58" s="114"/>
      <c r="BD58" s="114"/>
      <c r="BE58" s="114"/>
      <c r="BF58" s="114"/>
      <c r="BG58" s="114"/>
    </row>
    <row r="59" spans="2:59" ht="27.65" customHeight="1" x14ac:dyDescent="0.35">
      <c r="B59" s="2047" t="s">
        <v>262</v>
      </c>
      <c r="C59" s="2033" t="s">
        <v>220</v>
      </c>
      <c r="D59" s="1789" t="s">
        <v>256</v>
      </c>
      <c r="E59" s="1789" t="s">
        <v>1549</v>
      </c>
      <c r="F59" s="1789" t="s">
        <v>228</v>
      </c>
      <c r="G59" s="1789"/>
      <c r="H59" s="1789"/>
      <c r="I59" s="1363" t="s">
        <v>1566</v>
      </c>
      <c r="J59" s="1803"/>
      <c r="K59" s="1740" t="s">
        <v>55</v>
      </c>
      <c r="L59" s="1366" t="s">
        <v>1694</v>
      </c>
      <c r="M59" s="1768"/>
      <c r="N59" s="1763" t="s">
        <v>42</v>
      </c>
      <c r="O59" s="1763"/>
      <c r="P59" s="1764"/>
      <c r="Q59" s="1764" t="s">
        <v>1659</v>
      </c>
      <c r="R59" s="1764" t="s">
        <v>1675</v>
      </c>
      <c r="S59" s="1740" t="s">
        <v>223</v>
      </c>
      <c r="T59" s="1764" t="s">
        <v>236</v>
      </c>
      <c r="U59" s="1804" t="s">
        <v>237</v>
      </c>
      <c r="V59" s="1740" t="s">
        <v>75</v>
      </c>
      <c r="W59" s="278">
        <v>24</v>
      </c>
      <c r="X59" s="278"/>
      <c r="Y59" s="278">
        <v>0</v>
      </c>
      <c r="Z59" s="278">
        <v>24</v>
      </c>
      <c r="AA59" s="1740"/>
      <c r="AB59" s="278">
        <v>24</v>
      </c>
      <c r="AC59" s="277">
        <v>0</v>
      </c>
      <c r="AD59" s="277"/>
      <c r="AE59" s="1435">
        <v>24</v>
      </c>
      <c r="AF59" s="1162">
        <v>0</v>
      </c>
      <c r="AG59" s="160">
        <v>0</v>
      </c>
      <c r="AH59" s="1163">
        <v>0</v>
      </c>
      <c r="AI59" s="1189">
        <v>0</v>
      </c>
      <c r="AJ59" s="516">
        <v>0</v>
      </c>
      <c r="AK59" s="1184">
        <v>0</v>
      </c>
      <c r="AL59" s="1215">
        <v>24</v>
      </c>
      <c r="AM59" s="161">
        <v>0</v>
      </c>
      <c r="AN59" s="158">
        <v>0</v>
      </c>
      <c r="AO59" s="1208">
        <v>0</v>
      </c>
      <c r="AP59" s="1232">
        <v>0</v>
      </c>
      <c r="AQ59" s="1910"/>
      <c r="AR59" s="1534"/>
      <c r="AS59" s="540"/>
      <c r="AT59" s="155"/>
      <c r="AU59" s="638"/>
      <c r="AV59" s="212"/>
      <c r="AW59" s="114"/>
      <c r="AX59" s="114"/>
      <c r="AY59" s="114"/>
      <c r="AZ59" s="114"/>
      <c r="BA59" s="114"/>
      <c r="BB59" s="114"/>
      <c r="BC59" s="114"/>
      <c r="BD59" s="114"/>
      <c r="BE59" s="114"/>
      <c r="BF59" s="114"/>
      <c r="BG59" s="114"/>
    </row>
    <row r="60" spans="2:59" ht="27.65" customHeight="1" x14ac:dyDescent="0.35">
      <c r="B60" s="2047" t="s">
        <v>266</v>
      </c>
      <c r="C60" s="2033" t="s">
        <v>220</v>
      </c>
      <c r="D60" s="1789" t="s">
        <v>257</v>
      </c>
      <c r="E60" s="1789" t="s">
        <v>1549</v>
      </c>
      <c r="F60" s="1789" t="s">
        <v>228</v>
      </c>
      <c r="G60" s="1789"/>
      <c r="H60" s="1789"/>
      <c r="I60" s="1363" t="s">
        <v>1566</v>
      </c>
      <c r="J60" s="1803"/>
      <c r="K60" s="1740" t="s">
        <v>55</v>
      </c>
      <c r="L60" s="1366" t="s">
        <v>1694</v>
      </c>
      <c r="M60" s="1768"/>
      <c r="N60" s="1763" t="s">
        <v>42</v>
      </c>
      <c r="O60" s="1763"/>
      <c r="P60" s="1764"/>
      <c r="Q60" s="1764" t="s">
        <v>1659</v>
      </c>
      <c r="R60" s="1764" t="s">
        <v>1676</v>
      </c>
      <c r="S60" s="1740" t="s">
        <v>223</v>
      </c>
      <c r="T60" s="1764" t="s">
        <v>258</v>
      </c>
      <c r="U60" s="1804" t="s">
        <v>259</v>
      </c>
      <c r="V60" s="1740" t="s">
        <v>75</v>
      </c>
      <c r="W60" s="278">
        <v>7</v>
      </c>
      <c r="X60" s="278"/>
      <c r="Y60" s="278">
        <v>0</v>
      </c>
      <c r="Z60" s="278">
        <v>7</v>
      </c>
      <c r="AA60" s="1740"/>
      <c r="AB60" s="278">
        <v>7</v>
      </c>
      <c r="AC60" s="277">
        <v>0</v>
      </c>
      <c r="AD60" s="277"/>
      <c r="AE60" s="1435">
        <v>7</v>
      </c>
      <c r="AF60" s="1162">
        <v>0</v>
      </c>
      <c r="AG60" s="160">
        <v>7</v>
      </c>
      <c r="AH60" s="1163">
        <v>0</v>
      </c>
      <c r="AI60" s="1189">
        <v>0</v>
      </c>
      <c r="AJ60" s="516">
        <v>0</v>
      </c>
      <c r="AK60" s="1184">
        <v>0</v>
      </c>
      <c r="AL60" s="1215">
        <v>0</v>
      </c>
      <c r="AM60" s="161">
        <v>0</v>
      </c>
      <c r="AN60" s="158">
        <v>0</v>
      </c>
      <c r="AO60" s="1208">
        <v>0</v>
      </c>
      <c r="AP60" s="1232">
        <v>0</v>
      </c>
      <c r="AQ60" s="1910"/>
      <c r="AR60" s="1534"/>
      <c r="AS60" s="540"/>
      <c r="AT60" s="155"/>
      <c r="AU60" s="638"/>
      <c r="AV60" s="212"/>
      <c r="AW60" s="114"/>
      <c r="AX60" s="114"/>
      <c r="AY60" s="114"/>
      <c r="AZ60" s="114"/>
      <c r="BA60" s="114"/>
      <c r="BB60" s="114"/>
      <c r="BC60" s="114"/>
      <c r="BD60" s="114"/>
      <c r="BE60" s="114"/>
      <c r="BF60" s="114"/>
      <c r="BG60" s="114"/>
    </row>
    <row r="61" spans="2:59" ht="27.65" customHeight="1" x14ac:dyDescent="0.35">
      <c r="B61" s="2047" t="s">
        <v>268</v>
      </c>
      <c r="C61" s="2033" t="s">
        <v>220</v>
      </c>
      <c r="D61" s="1789" t="s">
        <v>261</v>
      </c>
      <c r="E61" s="1789" t="s">
        <v>1549</v>
      </c>
      <c r="F61" s="1789" t="s">
        <v>228</v>
      </c>
      <c r="G61" s="1789"/>
      <c r="H61" s="1789"/>
      <c r="I61" s="1363" t="s">
        <v>1566</v>
      </c>
      <c r="J61" s="1803"/>
      <c r="K61" s="1740" t="s">
        <v>55</v>
      </c>
      <c r="L61" s="1366" t="s">
        <v>1694</v>
      </c>
      <c r="M61" s="1768"/>
      <c r="N61" s="1763" t="s">
        <v>42</v>
      </c>
      <c r="O61" s="1763"/>
      <c r="P61" s="1764"/>
      <c r="Q61" s="1764" t="s">
        <v>1659</v>
      </c>
      <c r="R61" s="1764" t="s">
        <v>1676</v>
      </c>
      <c r="S61" s="1740" t="s">
        <v>223</v>
      </c>
      <c r="T61" s="1764" t="s">
        <v>258</v>
      </c>
      <c r="U61" s="1804" t="s">
        <v>259</v>
      </c>
      <c r="V61" s="1740" t="s">
        <v>75</v>
      </c>
      <c r="W61" s="278">
        <v>8</v>
      </c>
      <c r="X61" s="278"/>
      <c r="Y61" s="278">
        <v>0</v>
      </c>
      <c r="Z61" s="278">
        <v>8</v>
      </c>
      <c r="AA61" s="1740"/>
      <c r="AB61" s="278">
        <v>8</v>
      </c>
      <c r="AC61" s="277">
        <v>0</v>
      </c>
      <c r="AD61" s="277"/>
      <c r="AE61" s="1435">
        <v>8</v>
      </c>
      <c r="AF61" s="1162">
        <v>0</v>
      </c>
      <c r="AG61" s="160">
        <v>0</v>
      </c>
      <c r="AH61" s="1163">
        <v>8</v>
      </c>
      <c r="AI61" s="1189">
        <v>0</v>
      </c>
      <c r="AJ61" s="516">
        <v>0</v>
      </c>
      <c r="AK61" s="1184">
        <v>0</v>
      </c>
      <c r="AL61" s="1215">
        <v>0</v>
      </c>
      <c r="AM61" s="161">
        <v>0</v>
      </c>
      <c r="AN61" s="158">
        <v>0</v>
      </c>
      <c r="AO61" s="1208">
        <v>0</v>
      </c>
      <c r="AP61" s="1232">
        <v>0</v>
      </c>
      <c r="AQ61" s="1910"/>
      <c r="AR61" s="1534"/>
      <c r="AS61" s="540"/>
      <c r="AT61" s="155"/>
      <c r="AU61" s="638"/>
      <c r="AV61" s="212"/>
      <c r="AW61" s="114"/>
      <c r="AX61" s="114"/>
      <c r="AY61" s="114"/>
      <c r="AZ61" s="114"/>
      <c r="BA61" s="114"/>
      <c r="BB61" s="114"/>
      <c r="BC61" s="114"/>
      <c r="BD61" s="114"/>
      <c r="BE61" s="114"/>
      <c r="BF61" s="114"/>
      <c r="BG61" s="114"/>
    </row>
    <row r="62" spans="2:59" ht="27.65" customHeight="1" x14ac:dyDescent="0.35">
      <c r="B62" s="2047" t="s">
        <v>1518</v>
      </c>
      <c r="C62" s="2033" t="s">
        <v>220</v>
      </c>
      <c r="D62" s="1789" t="s">
        <v>263</v>
      </c>
      <c r="E62" s="1789" t="s">
        <v>1549</v>
      </c>
      <c r="F62" s="1789" t="s">
        <v>228</v>
      </c>
      <c r="G62" s="1789"/>
      <c r="H62" s="1789"/>
      <c r="I62" s="1363" t="s">
        <v>1566</v>
      </c>
      <c r="J62" s="1803"/>
      <c r="K62" s="1740" t="s">
        <v>55</v>
      </c>
      <c r="L62" s="1366" t="s">
        <v>1694</v>
      </c>
      <c r="M62" s="1768"/>
      <c r="N62" s="1763" t="s">
        <v>42</v>
      </c>
      <c r="O62" s="1763"/>
      <c r="P62" s="1764"/>
      <c r="Q62" s="1764" t="s">
        <v>1659</v>
      </c>
      <c r="R62" s="1764" t="s">
        <v>1676</v>
      </c>
      <c r="S62" s="1740" t="s">
        <v>223</v>
      </c>
      <c r="T62" s="1764" t="s">
        <v>258</v>
      </c>
      <c r="U62" s="1804" t="s">
        <v>259</v>
      </c>
      <c r="V62" s="1740" t="s">
        <v>75</v>
      </c>
      <c r="W62" s="278">
        <v>8</v>
      </c>
      <c r="X62" s="278"/>
      <c r="Y62" s="278">
        <v>0</v>
      </c>
      <c r="Z62" s="278">
        <v>8</v>
      </c>
      <c r="AA62" s="1740"/>
      <c r="AB62" s="278">
        <v>8</v>
      </c>
      <c r="AC62" s="277">
        <v>0</v>
      </c>
      <c r="AD62" s="277"/>
      <c r="AE62" s="1435">
        <v>8</v>
      </c>
      <c r="AF62" s="1162">
        <v>0</v>
      </c>
      <c r="AG62" s="160">
        <v>0</v>
      </c>
      <c r="AH62" s="1163">
        <v>8</v>
      </c>
      <c r="AI62" s="1189">
        <v>0</v>
      </c>
      <c r="AJ62" s="516">
        <v>0</v>
      </c>
      <c r="AK62" s="1184">
        <v>0</v>
      </c>
      <c r="AL62" s="1215">
        <v>0</v>
      </c>
      <c r="AM62" s="161">
        <v>0</v>
      </c>
      <c r="AN62" s="158">
        <v>0</v>
      </c>
      <c r="AO62" s="1208">
        <v>0</v>
      </c>
      <c r="AP62" s="1232">
        <v>0</v>
      </c>
      <c r="AQ62" s="1910"/>
      <c r="AR62" s="1534"/>
      <c r="AS62" s="540"/>
      <c r="AT62" s="155"/>
      <c r="AU62" s="638"/>
      <c r="AV62" s="212"/>
      <c r="AW62" s="114"/>
      <c r="AX62" s="114"/>
      <c r="AY62" s="114"/>
      <c r="AZ62" s="114"/>
      <c r="BA62" s="114"/>
      <c r="BB62" s="114"/>
      <c r="BC62" s="114"/>
      <c r="BD62" s="114"/>
      <c r="BE62" s="114"/>
      <c r="BF62" s="114"/>
      <c r="BG62" s="114"/>
    </row>
    <row r="63" spans="2:59" ht="27.65" customHeight="1" x14ac:dyDescent="0.35">
      <c r="B63" s="2047" t="s">
        <v>1519</v>
      </c>
      <c r="C63" s="2033" t="s">
        <v>220</v>
      </c>
      <c r="D63" s="1789" t="s">
        <v>265</v>
      </c>
      <c r="E63" s="1789" t="s">
        <v>1549</v>
      </c>
      <c r="F63" s="1789" t="s">
        <v>228</v>
      </c>
      <c r="G63" s="1789"/>
      <c r="H63" s="1789"/>
      <c r="I63" s="1363" t="s">
        <v>1566</v>
      </c>
      <c r="J63" s="1803"/>
      <c r="K63" s="1740" t="s">
        <v>55</v>
      </c>
      <c r="L63" s="1366" t="s">
        <v>1694</v>
      </c>
      <c r="M63" s="1768"/>
      <c r="N63" s="1763" t="s">
        <v>42</v>
      </c>
      <c r="O63" s="1763"/>
      <c r="P63" s="1764"/>
      <c r="Q63" s="1764" t="s">
        <v>1659</v>
      </c>
      <c r="R63" s="1764" t="s">
        <v>1677</v>
      </c>
      <c r="S63" s="1740" t="s">
        <v>223</v>
      </c>
      <c r="T63" s="1764" t="s">
        <v>236</v>
      </c>
      <c r="U63" s="1804" t="s">
        <v>237</v>
      </c>
      <c r="V63" s="1740" t="s">
        <v>75</v>
      </c>
      <c r="W63" s="278">
        <v>6</v>
      </c>
      <c r="X63" s="278"/>
      <c r="Y63" s="278">
        <v>0</v>
      </c>
      <c r="Z63" s="278">
        <v>6</v>
      </c>
      <c r="AA63" s="1740"/>
      <c r="AB63" s="278">
        <v>6</v>
      </c>
      <c r="AC63" s="277">
        <v>0</v>
      </c>
      <c r="AD63" s="277"/>
      <c r="AE63" s="1435">
        <v>6</v>
      </c>
      <c r="AF63" s="1162">
        <v>0</v>
      </c>
      <c r="AG63" s="160">
        <v>0</v>
      </c>
      <c r="AH63" s="1163">
        <v>0</v>
      </c>
      <c r="AI63" s="1189">
        <v>0</v>
      </c>
      <c r="AJ63" s="516">
        <v>6</v>
      </c>
      <c r="AK63" s="1184">
        <v>0</v>
      </c>
      <c r="AL63" s="1215">
        <v>0</v>
      </c>
      <c r="AM63" s="161">
        <v>0</v>
      </c>
      <c r="AN63" s="158">
        <v>0</v>
      </c>
      <c r="AO63" s="1208">
        <v>0</v>
      </c>
      <c r="AP63" s="1232">
        <v>0</v>
      </c>
      <c r="AQ63" s="1910"/>
      <c r="AR63" s="1534"/>
      <c r="AS63" s="540"/>
      <c r="AT63" s="155"/>
      <c r="AU63" s="638"/>
      <c r="AV63" s="212"/>
      <c r="AW63" s="114"/>
      <c r="AX63" s="114"/>
      <c r="AY63" s="114"/>
      <c r="AZ63" s="114"/>
      <c r="BA63" s="114"/>
      <c r="BB63" s="114"/>
      <c r="BC63" s="114"/>
      <c r="BD63" s="114"/>
      <c r="BE63" s="114"/>
      <c r="BF63" s="114"/>
      <c r="BG63" s="114"/>
    </row>
    <row r="64" spans="2:59" ht="27.65" customHeight="1" x14ac:dyDescent="0.35">
      <c r="B64" s="2047" t="s">
        <v>1520</v>
      </c>
      <c r="C64" s="2033" t="s">
        <v>220</v>
      </c>
      <c r="D64" s="1789" t="s">
        <v>267</v>
      </c>
      <c r="E64" s="1789" t="s">
        <v>1549</v>
      </c>
      <c r="F64" s="1789" t="s">
        <v>228</v>
      </c>
      <c r="G64" s="1789"/>
      <c r="H64" s="1789"/>
      <c r="I64" s="1363" t="s">
        <v>1566</v>
      </c>
      <c r="J64" s="1803"/>
      <c r="K64" s="1740" t="s">
        <v>55</v>
      </c>
      <c r="L64" s="1366" t="s">
        <v>1694</v>
      </c>
      <c r="M64" s="1768"/>
      <c r="N64" s="1763" t="s">
        <v>42</v>
      </c>
      <c r="O64" s="1763"/>
      <c r="P64" s="1764"/>
      <c r="Q64" s="1764" t="s">
        <v>1659</v>
      </c>
      <c r="R64" s="1764" t="s">
        <v>1677</v>
      </c>
      <c r="S64" s="1740" t="s">
        <v>223</v>
      </c>
      <c r="T64" s="1764" t="s">
        <v>236</v>
      </c>
      <c r="U64" s="1804" t="s">
        <v>237</v>
      </c>
      <c r="V64" s="1740" t="s">
        <v>75</v>
      </c>
      <c r="W64" s="278">
        <v>10</v>
      </c>
      <c r="X64" s="278"/>
      <c r="Y64" s="278">
        <v>0</v>
      </c>
      <c r="Z64" s="278">
        <v>10</v>
      </c>
      <c r="AA64" s="1740"/>
      <c r="AB64" s="278">
        <v>10</v>
      </c>
      <c r="AC64" s="277">
        <v>0</v>
      </c>
      <c r="AD64" s="277"/>
      <c r="AE64" s="1435">
        <v>10</v>
      </c>
      <c r="AF64" s="1162">
        <v>0</v>
      </c>
      <c r="AG64" s="160">
        <v>0</v>
      </c>
      <c r="AH64" s="1163">
        <v>0</v>
      </c>
      <c r="AI64" s="1189">
        <v>0</v>
      </c>
      <c r="AJ64" s="516">
        <v>0</v>
      </c>
      <c r="AK64" s="1184">
        <v>10</v>
      </c>
      <c r="AL64" s="1215">
        <v>0</v>
      </c>
      <c r="AM64" s="161">
        <v>0</v>
      </c>
      <c r="AN64" s="158">
        <v>0</v>
      </c>
      <c r="AO64" s="1208">
        <v>0</v>
      </c>
      <c r="AP64" s="1232">
        <v>0</v>
      </c>
      <c r="AQ64" s="1910"/>
      <c r="AR64" s="1534"/>
      <c r="AS64" s="540"/>
      <c r="AT64" s="155"/>
      <c r="AU64" s="638"/>
      <c r="AV64" s="212"/>
      <c r="AW64" s="114"/>
      <c r="AX64" s="114"/>
      <c r="AY64" s="114"/>
      <c r="AZ64" s="114"/>
      <c r="BA64" s="114"/>
      <c r="BB64" s="114"/>
      <c r="BC64" s="114"/>
      <c r="BD64" s="114"/>
      <c r="BE64" s="114"/>
      <c r="BF64" s="114"/>
      <c r="BG64" s="114"/>
    </row>
    <row r="65" spans="1:101" ht="27.65" customHeight="1" x14ac:dyDescent="0.35">
      <c r="B65" s="2047" t="s">
        <v>1521</v>
      </c>
      <c r="C65" s="2033" t="s">
        <v>220</v>
      </c>
      <c r="D65" s="1789" t="s">
        <v>269</v>
      </c>
      <c r="E65" s="1789" t="s">
        <v>1549</v>
      </c>
      <c r="F65" s="1789" t="s">
        <v>228</v>
      </c>
      <c r="G65" s="1789"/>
      <c r="H65" s="1789"/>
      <c r="I65" s="1363" t="s">
        <v>1566</v>
      </c>
      <c r="J65" s="1803"/>
      <c r="K65" s="1740" t="s">
        <v>55</v>
      </c>
      <c r="L65" s="1366" t="s">
        <v>1694</v>
      </c>
      <c r="M65" s="1768"/>
      <c r="N65" s="1763" t="s">
        <v>42</v>
      </c>
      <c r="O65" s="1763"/>
      <c r="P65" s="1764"/>
      <c r="Q65" s="1764" t="s">
        <v>1659</v>
      </c>
      <c r="R65" s="1764" t="s">
        <v>1677</v>
      </c>
      <c r="S65" s="1740" t="s">
        <v>223</v>
      </c>
      <c r="T65" s="1764" t="s">
        <v>236</v>
      </c>
      <c r="U65" s="1804" t="s">
        <v>237</v>
      </c>
      <c r="V65" s="1740" t="s">
        <v>75</v>
      </c>
      <c r="W65" s="278">
        <v>16</v>
      </c>
      <c r="X65" s="278"/>
      <c r="Y65" s="278">
        <v>0</v>
      </c>
      <c r="Z65" s="278">
        <v>16</v>
      </c>
      <c r="AA65" s="1740"/>
      <c r="AB65" s="278">
        <v>16</v>
      </c>
      <c r="AC65" s="277">
        <v>0</v>
      </c>
      <c r="AD65" s="277"/>
      <c r="AE65" s="1435">
        <v>16</v>
      </c>
      <c r="AF65" s="1162">
        <v>0</v>
      </c>
      <c r="AG65" s="160">
        <v>0</v>
      </c>
      <c r="AH65" s="1163">
        <v>0</v>
      </c>
      <c r="AI65" s="1189">
        <v>0</v>
      </c>
      <c r="AJ65" s="516">
        <v>16</v>
      </c>
      <c r="AK65" s="1184">
        <v>0</v>
      </c>
      <c r="AL65" s="1215">
        <v>0</v>
      </c>
      <c r="AM65" s="161">
        <v>0</v>
      </c>
      <c r="AN65" s="158">
        <v>0</v>
      </c>
      <c r="AO65" s="1208">
        <v>0</v>
      </c>
      <c r="AP65" s="1232">
        <v>0</v>
      </c>
      <c r="AQ65" s="1910"/>
      <c r="AR65" s="1534"/>
      <c r="AS65" s="540"/>
      <c r="AT65" s="155"/>
      <c r="AU65" s="638"/>
      <c r="AV65" s="212"/>
      <c r="AW65" s="114"/>
      <c r="AX65" s="114"/>
      <c r="AY65" s="114"/>
      <c r="AZ65" s="114"/>
      <c r="BA65" s="114"/>
      <c r="BB65" s="114"/>
      <c r="BC65" s="114"/>
      <c r="BD65" s="114"/>
      <c r="BE65" s="114"/>
      <c r="BF65" s="114"/>
      <c r="BG65" s="114"/>
    </row>
    <row r="66" spans="1:101" ht="27.65" customHeight="1" x14ac:dyDescent="0.35">
      <c r="B66" s="2047" t="s">
        <v>1522</v>
      </c>
      <c r="C66" s="2033" t="s">
        <v>220</v>
      </c>
      <c r="D66" s="1789" t="s">
        <v>270</v>
      </c>
      <c r="E66" s="1789" t="s">
        <v>1549</v>
      </c>
      <c r="F66" s="1789" t="s">
        <v>228</v>
      </c>
      <c r="G66" s="1789"/>
      <c r="H66" s="1789"/>
      <c r="I66" s="1363" t="s">
        <v>1566</v>
      </c>
      <c r="J66" s="1803"/>
      <c r="K66" s="1740" t="s">
        <v>55</v>
      </c>
      <c r="L66" s="1366" t="s">
        <v>1694</v>
      </c>
      <c r="M66" s="1768"/>
      <c r="N66" s="1763" t="s">
        <v>42</v>
      </c>
      <c r="O66" s="1763"/>
      <c r="P66" s="1764"/>
      <c r="Q66" s="1764" t="s">
        <v>1659</v>
      </c>
      <c r="R66" s="1764" t="s">
        <v>1677</v>
      </c>
      <c r="S66" s="1740" t="s">
        <v>223</v>
      </c>
      <c r="T66" s="1764" t="s">
        <v>271</v>
      </c>
      <c r="U66" s="1804" t="s">
        <v>237</v>
      </c>
      <c r="V66" s="1740" t="s">
        <v>142</v>
      </c>
      <c r="W66" s="278">
        <v>7</v>
      </c>
      <c r="X66" s="278"/>
      <c r="Y66" s="278">
        <v>0</v>
      </c>
      <c r="Z66" s="278">
        <v>7</v>
      </c>
      <c r="AA66" s="1740"/>
      <c r="AB66" s="278">
        <v>7</v>
      </c>
      <c r="AC66" s="277">
        <v>0</v>
      </c>
      <c r="AD66" s="277"/>
      <c r="AE66" s="1435">
        <v>7</v>
      </c>
      <c r="AF66" s="1162">
        <v>0</v>
      </c>
      <c r="AG66" s="160">
        <v>0</v>
      </c>
      <c r="AH66" s="1163">
        <v>0</v>
      </c>
      <c r="AI66" s="1189">
        <v>0</v>
      </c>
      <c r="AJ66" s="516">
        <v>0</v>
      </c>
      <c r="AK66" s="1184">
        <v>0</v>
      </c>
      <c r="AL66" s="1215">
        <v>7</v>
      </c>
      <c r="AM66" s="161">
        <v>0</v>
      </c>
      <c r="AN66" s="158">
        <v>0</v>
      </c>
      <c r="AO66" s="1208">
        <v>0</v>
      </c>
      <c r="AP66" s="1232">
        <v>0</v>
      </c>
      <c r="AQ66" s="1910"/>
      <c r="AR66" s="1534"/>
      <c r="AS66" s="540"/>
      <c r="AT66" s="155"/>
      <c r="AU66" s="638"/>
      <c r="AV66" s="212"/>
      <c r="AW66" s="114"/>
      <c r="AX66" s="114"/>
      <c r="AY66" s="114"/>
      <c r="AZ66" s="114"/>
      <c r="BA66" s="114"/>
      <c r="BB66" s="114"/>
      <c r="BC66" s="114"/>
      <c r="BD66" s="114"/>
      <c r="BE66" s="114"/>
      <c r="BF66" s="114"/>
      <c r="BG66" s="114"/>
    </row>
    <row r="67" spans="1:101" ht="27.65" customHeight="1" x14ac:dyDescent="0.35">
      <c r="A67" s="168"/>
      <c r="B67" s="1799" t="s">
        <v>272</v>
      </c>
      <c r="C67" s="1788" t="s">
        <v>273</v>
      </c>
      <c r="D67" s="1789" t="s">
        <v>274</v>
      </c>
      <c r="E67" s="1789" t="s">
        <v>1549</v>
      </c>
      <c r="F67" s="1789" t="s">
        <v>1627</v>
      </c>
      <c r="G67" s="1797"/>
      <c r="H67" s="1797"/>
      <c r="I67" s="1363" t="s">
        <v>1566</v>
      </c>
      <c r="J67" s="1912">
        <v>6.2</v>
      </c>
      <c r="K67" s="1740" t="s">
        <v>56</v>
      </c>
      <c r="L67" s="1366" t="s">
        <v>1695</v>
      </c>
      <c r="M67" s="1768"/>
      <c r="N67" s="1763" t="s">
        <v>42</v>
      </c>
      <c r="O67" s="1763">
        <v>313</v>
      </c>
      <c r="P67" s="1764" t="s">
        <v>276</v>
      </c>
      <c r="Q67" s="1764" t="s">
        <v>1660</v>
      </c>
      <c r="R67" s="1764" t="s">
        <v>1677</v>
      </c>
      <c r="S67" s="1740" t="s">
        <v>223</v>
      </c>
      <c r="T67" s="1764" t="s">
        <v>1626</v>
      </c>
      <c r="U67" s="1804" t="s">
        <v>279</v>
      </c>
      <c r="V67" s="1740" t="s">
        <v>75</v>
      </c>
      <c r="W67" s="278">
        <v>80</v>
      </c>
      <c r="X67" s="278"/>
      <c r="Y67" s="278">
        <v>80</v>
      </c>
      <c r="Z67" s="278"/>
      <c r="AA67" s="1740">
        <v>0</v>
      </c>
      <c r="AB67" s="278">
        <v>80</v>
      </c>
      <c r="AC67" s="277">
        <v>0</v>
      </c>
      <c r="AD67" s="277"/>
      <c r="AE67" s="1435">
        <f t="shared" ref="AE67:AE88" si="4">W67-AC67</f>
        <v>80</v>
      </c>
      <c r="AF67" s="1162">
        <v>0</v>
      </c>
      <c r="AG67" s="160">
        <v>0</v>
      </c>
      <c r="AH67" s="1163">
        <v>36</v>
      </c>
      <c r="AI67" s="1189">
        <v>36</v>
      </c>
      <c r="AJ67" s="516">
        <v>8</v>
      </c>
      <c r="AK67" s="1184">
        <v>0</v>
      </c>
      <c r="AL67" s="1215">
        <v>0</v>
      </c>
      <c r="AM67" s="161">
        <v>0</v>
      </c>
      <c r="AN67" s="158">
        <v>0</v>
      </c>
      <c r="AO67" s="1208">
        <v>0</v>
      </c>
      <c r="AP67" s="1232">
        <v>0</v>
      </c>
      <c r="AQ67" s="1538"/>
      <c r="AR67" s="1534"/>
      <c r="AS67" s="540"/>
      <c r="AT67" s="155"/>
      <c r="AU67" s="638"/>
      <c r="AV67" s="212"/>
      <c r="AW67" s="114"/>
      <c r="AX67" s="114"/>
      <c r="AY67" s="114"/>
      <c r="AZ67" s="114"/>
      <c r="BA67" s="114"/>
      <c r="BB67" s="114"/>
      <c r="BC67" s="114"/>
      <c r="BD67" s="114"/>
      <c r="BE67" s="114"/>
      <c r="BF67" s="114"/>
      <c r="BG67" s="114"/>
    </row>
    <row r="68" spans="1:101" ht="27.65" customHeight="1" x14ac:dyDescent="0.35">
      <c r="A68" s="168"/>
      <c r="B68" s="1799" t="s">
        <v>280</v>
      </c>
      <c r="C68" s="1788" t="s">
        <v>273</v>
      </c>
      <c r="D68" s="1789" t="s">
        <v>274</v>
      </c>
      <c r="E68" s="1789" t="s">
        <v>1549</v>
      </c>
      <c r="F68" s="1789" t="s">
        <v>1627</v>
      </c>
      <c r="G68" s="1798"/>
      <c r="H68" s="1798"/>
      <c r="I68" s="1363" t="s">
        <v>1566</v>
      </c>
      <c r="J68" s="1913"/>
      <c r="K68" s="1740" t="s">
        <v>56</v>
      </c>
      <c r="L68" s="1366" t="s">
        <v>1695</v>
      </c>
      <c r="M68" s="1768"/>
      <c r="N68" s="1763" t="s">
        <v>42</v>
      </c>
      <c r="O68" s="1763">
        <v>313</v>
      </c>
      <c r="P68" s="1764" t="s">
        <v>276</v>
      </c>
      <c r="Q68" s="1764" t="s">
        <v>1660</v>
      </c>
      <c r="R68" s="1764" t="s">
        <v>1677</v>
      </c>
      <c r="S68" s="1740" t="s">
        <v>223</v>
      </c>
      <c r="T68" s="1764" t="s">
        <v>1626</v>
      </c>
      <c r="U68" s="1804" t="s">
        <v>279</v>
      </c>
      <c r="V68" s="1740" t="s">
        <v>75</v>
      </c>
      <c r="W68" s="278">
        <v>26</v>
      </c>
      <c r="X68" s="278"/>
      <c r="Y68" s="278">
        <v>10</v>
      </c>
      <c r="Z68" s="278">
        <v>16</v>
      </c>
      <c r="AA68" s="1740">
        <v>26</v>
      </c>
      <c r="AB68" s="278">
        <v>0</v>
      </c>
      <c r="AC68" s="277">
        <v>0</v>
      </c>
      <c r="AD68" s="277"/>
      <c r="AE68" s="1435">
        <f t="shared" si="4"/>
        <v>26</v>
      </c>
      <c r="AF68" s="1164">
        <v>0</v>
      </c>
      <c r="AG68" s="225">
        <v>0</v>
      </c>
      <c r="AH68" s="1165">
        <v>13</v>
      </c>
      <c r="AI68" s="1190">
        <v>13</v>
      </c>
      <c r="AJ68" s="517">
        <v>0</v>
      </c>
      <c r="AK68" s="1186">
        <v>0</v>
      </c>
      <c r="AL68" s="1217">
        <v>0</v>
      </c>
      <c r="AM68" s="227">
        <v>0</v>
      </c>
      <c r="AN68" s="228">
        <v>0</v>
      </c>
      <c r="AO68" s="1210">
        <v>0</v>
      </c>
      <c r="AP68" s="1555">
        <v>0</v>
      </c>
      <c r="AQ68" s="1541"/>
      <c r="AR68" s="1534"/>
      <c r="AS68" s="540"/>
      <c r="AT68" s="155"/>
      <c r="AU68" s="638"/>
      <c r="AV68" s="212"/>
      <c r="AW68" s="114"/>
      <c r="AX68" s="114"/>
      <c r="AY68" s="114"/>
      <c r="AZ68" s="114"/>
      <c r="BA68" s="114"/>
      <c r="BB68" s="114"/>
      <c r="BC68" s="114"/>
      <c r="BD68" s="114"/>
      <c r="BE68" s="114"/>
      <c r="BF68" s="114"/>
      <c r="BG68" s="114"/>
    </row>
    <row r="69" spans="1:101" ht="27.65" customHeight="1" x14ac:dyDescent="0.35">
      <c r="A69" s="168"/>
      <c r="B69" s="1788" t="s">
        <v>281</v>
      </c>
      <c r="C69" s="1788" t="s">
        <v>282</v>
      </c>
      <c r="D69" s="1789" t="s">
        <v>283</v>
      </c>
      <c r="E69" s="1789" t="s">
        <v>285</v>
      </c>
      <c r="F69" s="1789" t="s">
        <v>284</v>
      </c>
      <c r="G69" s="1797"/>
      <c r="H69" s="1797"/>
      <c r="I69" s="1363" t="s">
        <v>1566</v>
      </c>
      <c r="J69" s="1800">
        <v>21</v>
      </c>
      <c r="K69" s="1740" t="s">
        <v>56</v>
      </c>
      <c r="L69" s="1366" t="s">
        <v>1695</v>
      </c>
      <c r="M69" s="1768"/>
      <c r="N69" s="1763" t="s">
        <v>86</v>
      </c>
      <c r="O69" s="1763">
        <v>286</v>
      </c>
      <c r="P69" s="1763" t="s">
        <v>285</v>
      </c>
      <c r="Q69" s="1763" t="s">
        <v>1659</v>
      </c>
      <c r="R69" s="1764" t="s">
        <v>1679</v>
      </c>
      <c r="S69" s="1740" t="s">
        <v>114</v>
      </c>
      <c r="T69" s="1763" t="s">
        <v>286</v>
      </c>
      <c r="U69" s="1796">
        <v>44314</v>
      </c>
      <c r="V69" s="1740" t="s">
        <v>142</v>
      </c>
      <c r="W69" s="278">
        <v>184</v>
      </c>
      <c r="X69" s="278"/>
      <c r="Y69" s="278">
        <v>184</v>
      </c>
      <c r="Z69" s="278">
        <v>0</v>
      </c>
      <c r="AA69" s="1740">
        <v>0</v>
      </c>
      <c r="AB69" s="278">
        <v>184</v>
      </c>
      <c r="AC69" s="277">
        <v>93</v>
      </c>
      <c r="AD69" s="277">
        <v>35</v>
      </c>
      <c r="AE69" s="1435">
        <f t="shared" si="4"/>
        <v>91</v>
      </c>
      <c r="AF69" s="1166">
        <v>39</v>
      </c>
      <c r="AG69" s="255">
        <v>30</v>
      </c>
      <c r="AH69" s="1167">
        <v>22</v>
      </c>
      <c r="AI69" s="1191">
        <v>0</v>
      </c>
      <c r="AJ69" s="832">
        <v>0</v>
      </c>
      <c r="AK69" s="1184">
        <v>0</v>
      </c>
      <c r="AL69" s="1215">
        <v>0</v>
      </c>
      <c r="AM69" s="161">
        <v>0</v>
      </c>
      <c r="AN69" s="158">
        <v>0</v>
      </c>
      <c r="AO69" s="1208">
        <v>0</v>
      </c>
      <c r="AP69" s="1557">
        <v>0</v>
      </c>
      <c r="AQ69" s="1538"/>
      <c r="AR69" s="1534"/>
      <c r="AS69" s="540"/>
      <c r="AT69" s="155"/>
      <c r="AU69" s="638"/>
      <c r="AV69" s="212"/>
      <c r="AW69" s="114"/>
      <c r="AX69" s="114"/>
      <c r="AY69" s="114"/>
      <c r="AZ69" s="114"/>
      <c r="BA69" s="114"/>
      <c r="BB69" s="114"/>
      <c r="BC69" s="114"/>
      <c r="BD69" s="114"/>
      <c r="BE69" s="114"/>
      <c r="BF69" s="114"/>
      <c r="BG69" s="114"/>
    </row>
    <row r="70" spans="1:101" ht="27.65" customHeight="1" x14ac:dyDescent="0.35">
      <c r="A70" s="168"/>
      <c r="B70" s="1788" t="s">
        <v>287</v>
      </c>
      <c r="C70" s="1788" t="s">
        <v>282</v>
      </c>
      <c r="D70" s="1789" t="s">
        <v>283</v>
      </c>
      <c r="E70" s="1789" t="s">
        <v>285</v>
      </c>
      <c r="F70" s="1789" t="s">
        <v>288</v>
      </c>
      <c r="G70" s="1805"/>
      <c r="H70" s="1805"/>
      <c r="I70" s="1363" t="s">
        <v>1566</v>
      </c>
      <c r="J70" s="1806"/>
      <c r="K70" s="1740" t="s">
        <v>56</v>
      </c>
      <c r="L70" s="1366" t="s">
        <v>1695</v>
      </c>
      <c r="M70" s="1768"/>
      <c r="N70" s="1763" t="s">
        <v>86</v>
      </c>
      <c r="O70" s="1763">
        <v>286</v>
      </c>
      <c r="P70" s="1763" t="s">
        <v>285</v>
      </c>
      <c r="Q70" s="1763" t="s">
        <v>1659</v>
      </c>
      <c r="R70" s="1764" t="s">
        <v>1679</v>
      </c>
      <c r="S70" s="1740" t="s">
        <v>114</v>
      </c>
      <c r="T70" s="1764" t="s">
        <v>289</v>
      </c>
      <c r="U70" s="1796" t="s">
        <v>290</v>
      </c>
      <c r="V70" s="1740" t="s">
        <v>142</v>
      </c>
      <c r="W70" s="278">
        <v>41</v>
      </c>
      <c r="X70" s="278"/>
      <c r="Y70" s="278">
        <v>41</v>
      </c>
      <c r="Z70" s="278">
        <v>0</v>
      </c>
      <c r="AA70" s="1740">
        <v>0</v>
      </c>
      <c r="AB70" s="278">
        <v>41</v>
      </c>
      <c r="AC70" s="277">
        <v>21</v>
      </c>
      <c r="AD70" s="277">
        <v>17</v>
      </c>
      <c r="AE70" s="1435">
        <f t="shared" si="4"/>
        <v>20</v>
      </c>
      <c r="AF70" s="1162">
        <v>20</v>
      </c>
      <c r="AG70" s="160">
        <v>0</v>
      </c>
      <c r="AH70" s="1163">
        <v>0</v>
      </c>
      <c r="AI70" s="1189">
        <v>0</v>
      </c>
      <c r="AJ70" s="516">
        <v>0</v>
      </c>
      <c r="AK70" s="1184">
        <v>0</v>
      </c>
      <c r="AL70" s="1215">
        <v>0</v>
      </c>
      <c r="AM70" s="161">
        <v>0</v>
      </c>
      <c r="AN70" s="158">
        <v>0</v>
      </c>
      <c r="AO70" s="1208">
        <v>0</v>
      </c>
      <c r="AP70" s="1557">
        <v>0</v>
      </c>
      <c r="AQ70" s="1538"/>
      <c r="AR70" s="1534"/>
      <c r="AS70" s="540"/>
      <c r="AT70" s="155"/>
      <c r="AU70" s="638"/>
      <c r="AV70" s="212"/>
      <c r="AW70" s="114"/>
      <c r="AX70" s="114"/>
      <c r="AY70" s="114"/>
      <c r="AZ70" s="114"/>
      <c r="BA70" s="114"/>
      <c r="BB70" s="114"/>
      <c r="BC70" s="114"/>
      <c r="BD70" s="114"/>
      <c r="BE70" s="114"/>
      <c r="BF70" s="114"/>
      <c r="BG70" s="114"/>
    </row>
    <row r="71" spans="1:101" ht="27.65" customHeight="1" x14ac:dyDescent="0.35">
      <c r="A71" s="168"/>
      <c r="B71" s="1788" t="s">
        <v>291</v>
      </c>
      <c r="C71" s="1788" t="s">
        <v>282</v>
      </c>
      <c r="D71" s="1789" t="s">
        <v>283</v>
      </c>
      <c r="E71" s="1789" t="s">
        <v>285</v>
      </c>
      <c r="F71" s="1789" t="s">
        <v>288</v>
      </c>
      <c r="G71" s="1798"/>
      <c r="H71" s="1798"/>
      <c r="I71" s="1363" t="s">
        <v>1566</v>
      </c>
      <c r="J71" s="1802"/>
      <c r="K71" s="1740" t="s">
        <v>56</v>
      </c>
      <c r="L71" s="1366" t="s">
        <v>1695</v>
      </c>
      <c r="M71" s="1768"/>
      <c r="N71" s="1763" t="s">
        <v>86</v>
      </c>
      <c r="O71" s="1763">
        <v>286</v>
      </c>
      <c r="P71" s="1763" t="s">
        <v>285</v>
      </c>
      <c r="Q71" s="1763" t="s">
        <v>1659</v>
      </c>
      <c r="R71" s="1764" t="s">
        <v>1679</v>
      </c>
      <c r="S71" s="1740" t="s">
        <v>114</v>
      </c>
      <c r="T71" s="1763" t="s">
        <v>286</v>
      </c>
      <c r="U71" s="1796">
        <v>44314</v>
      </c>
      <c r="V71" s="1740" t="s">
        <v>142</v>
      </c>
      <c r="W71" s="278">
        <v>75</v>
      </c>
      <c r="X71" s="278"/>
      <c r="Y71" s="278">
        <v>51</v>
      </c>
      <c r="Z71" s="278">
        <v>24</v>
      </c>
      <c r="AA71" s="1740">
        <v>75</v>
      </c>
      <c r="AB71" s="278">
        <v>0</v>
      </c>
      <c r="AC71" s="277">
        <v>75</v>
      </c>
      <c r="AD71" s="818">
        <v>45</v>
      </c>
      <c r="AE71" s="1435">
        <f t="shared" si="4"/>
        <v>0</v>
      </c>
      <c r="AF71" s="1164">
        <v>0</v>
      </c>
      <c r="AG71" s="225">
        <v>0</v>
      </c>
      <c r="AH71" s="1165">
        <v>0</v>
      </c>
      <c r="AI71" s="1190">
        <v>0</v>
      </c>
      <c r="AJ71" s="517">
        <v>0</v>
      </c>
      <c r="AK71" s="1186">
        <v>0</v>
      </c>
      <c r="AL71" s="1217">
        <v>0</v>
      </c>
      <c r="AM71" s="227">
        <v>0</v>
      </c>
      <c r="AN71" s="228">
        <v>0</v>
      </c>
      <c r="AO71" s="1210">
        <v>0</v>
      </c>
      <c r="AP71" s="1558">
        <v>0</v>
      </c>
      <c r="AQ71" s="1538"/>
      <c r="AR71" s="1534"/>
      <c r="AS71" s="540"/>
      <c r="AT71" s="155"/>
      <c r="AU71" s="638"/>
      <c r="AV71" s="212"/>
      <c r="AW71" s="114"/>
      <c r="AX71" s="114"/>
      <c r="AY71" s="114"/>
      <c r="AZ71" s="114"/>
      <c r="BA71" s="114"/>
      <c r="BB71" s="114"/>
      <c r="BC71" s="114"/>
      <c r="BD71" s="114"/>
      <c r="BE71" s="114"/>
      <c r="BF71" s="114"/>
      <c r="BG71" s="114"/>
    </row>
    <row r="72" spans="1:101" s="165" customFormat="1" ht="27.65" customHeight="1" x14ac:dyDescent="0.35">
      <c r="A72" s="166"/>
      <c r="B72" s="1788" t="s">
        <v>292</v>
      </c>
      <c r="C72" s="1788" t="s">
        <v>293</v>
      </c>
      <c r="D72" s="1789" t="s">
        <v>283</v>
      </c>
      <c r="E72" s="1789" t="s">
        <v>285</v>
      </c>
      <c r="F72" s="1789" t="s">
        <v>294</v>
      </c>
      <c r="G72" s="1797"/>
      <c r="H72" s="1797"/>
      <c r="I72" s="1363" t="s">
        <v>1566</v>
      </c>
      <c r="J72" s="1800">
        <v>21</v>
      </c>
      <c r="K72" s="1740" t="s">
        <v>56</v>
      </c>
      <c r="L72" s="1366" t="s">
        <v>1695</v>
      </c>
      <c r="M72" s="1768"/>
      <c r="N72" s="1763" t="s">
        <v>86</v>
      </c>
      <c r="O72" s="1763">
        <v>286</v>
      </c>
      <c r="P72" s="1763" t="s">
        <v>285</v>
      </c>
      <c r="Q72" s="1763" t="s">
        <v>1659</v>
      </c>
      <c r="R72" s="1764" t="s">
        <v>1679</v>
      </c>
      <c r="S72" s="1740" t="s">
        <v>114</v>
      </c>
      <c r="T72" s="1763" t="s">
        <v>295</v>
      </c>
      <c r="U72" s="1796">
        <v>44329</v>
      </c>
      <c r="V72" s="1740" t="s">
        <v>142</v>
      </c>
      <c r="W72" s="278">
        <v>190</v>
      </c>
      <c r="X72" s="278"/>
      <c r="Y72" s="278">
        <v>190</v>
      </c>
      <c r="Z72" s="278">
        <v>0</v>
      </c>
      <c r="AA72" s="1740">
        <v>0</v>
      </c>
      <c r="AB72" s="278">
        <v>190</v>
      </c>
      <c r="AC72" s="277">
        <v>137</v>
      </c>
      <c r="AD72" s="277">
        <v>49</v>
      </c>
      <c r="AE72" s="1435">
        <f t="shared" si="4"/>
        <v>53</v>
      </c>
      <c r="AF72" s="1162">
        <v>53</v>
      </c>
      <c r="AG72" s="160">
        <v>0</v>
      </c>
      <c r="AH72" s="1163">
        <v>0</v>
      </c>
      <c r="AI72" s="1189">
        <v>0</v>
      </c>
      <c r="AJ72" s="516">
        <v>0</v>
      </c>
      <c r="AK72" s="1184">
        <v>0</v>
      </c>
      <c r="AL72" s="1215">
        <v>0</v>
      </c>
      <c r="AM72" s="161">
        <v>0</v>
      </c>
      <c r="AN72" s="158">
        <v>0</v>
      </c>
      <c r="AO72" s="1208">
        <v>0</v>
      </c>
      <c r="AP72" s="1232">
        <v>0</v>
      </c>
      <c r="AQ72" s="1535"/>
      <c r="AR72" s="1534"/>
      <c r="AS72" s="540"/>
      <c r="AT72" s="155"/>
      <c r="AU72" s="638"/>
      <c r="AV72" s="212"/>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row>
    <row r="73" spans="1:101" s="165" customFormat="1" ht="27.65" customHeight="1" x14ac:dyDescent="0.35">
      <c r="A73" s="166"/>
      <c r="B73" s="1788" t="s">
        <v>296</v>
      </c>
      <c r="C73" s="1788" t="s">
        <v>293</v>
      </c>
      <c r="D73" s="1789" t="s">
        <v>283</v>
      </c>
      <c r="E73" s="1789" t="s">
        <v>285</v>
      </c>
      <c r="F73" s="1789" t="s">
        <v>1653</v>
      </c>
      <c r="G73" s="1797"/>
      <c r="H73" s="1797"/>
      <c r="I73" s="1363" t="s">
        <v>1566</v>
      </c>
      <c r="J73" s="1800"/>
      <c r="K73" s="1740" t="s">
        <v>56</v>
      </c>
      <c r="L73" s="1366" t="s">
        <v>1695</v>
      </c>
      <c r="M73" s="1768"/>
      <c r="N73" s="1763" t="s">
        <v>86</v>
      </c>
      <c r="O73" s="1763">
        <v>286</v>
      </c>
      <c r="P73" s="1763" t="s">
        <v>285</v>
      </c>
      <c r="Q73" s="1763" t="s">
        <v>1659</v>
      </c>
      <c r="R73" s="1764" t="s">
        <v>1679</v>
      </c>
      <c r="S73" s="1740" t="s">
        <v>114</v>
      </c>
      <c r="T73" s="1763" t="s">
        <v>295</v>
      </c>
      <c r="U73" s="1796">
        <v>44329</v>
      </c>
      <c r="V73" s="1740" t="s">
        <v>142</v>
      </c>
      <c r="W73" s="278">
        <v>63</v>
      </c>
      <c r="X73" s="278"/>
      <c r="Y73" s="278"/>
      <c r="Z73" s="278"/>
      <c r="AA73" s="1740">
        <v>63</v>
      </c>
      <c r="AB73" s="278">
        <v>0</v>
      </c>
      <c r="AC73" s="277">
        <v>63</v>
      </c>
      <c r="AD73" s="818">
        <v>17</v>
      </c>
      <c r="AE73" s="1435">
        <f t="shared" si="4"/>
        <v>0</v>
      </c>
      <c r="AF73" s="1164">
        <v>0</v>
      </c>
      <c r="AG73" s="225">
        <v>0</v>
      </c>
      <c r="AH73" s="1165">
        <v>0</v>
      </c>
      <c r="AI73" s="1190">
        <v>0</v>
      </c>
      <c r="AJ73" s="517">
        <v>0</v>
      </c>
      <c r="AK73" s="1186">
        <v>0</v>
      </c>
      <c r="AL73" s="1217">
        <v>0</v>
      </c>
      <c r="AM73" s="227">
        <v>0</v>
      </c>
      <c r="AN73" s="228">
        <v>0</v>
      </c>
      <c r="AO73" s="1210">
        <v>0</v>
      </c>
      <c r="AP73" s="1555">
        <v>0</v>
      </c>
      <c r="AQ73" s="1535"/>
      <c r="AR73" s="1534"/>
      <c r="AS73" s="540"/>
      <c r="AT73" s="155"/>
      <c r="AU73" s="638"/>
      <c r="AV73" s="212"/>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row>
    <row r="74" spans="1:101" s="165" customFormat="1" ht="27.65" customHeight="1" x14ac:dyDescent="0.35">
      <c r="A74" s="169"/>
      <c r="B74" s="1788" t="s">
        <v>297</v>
      </c>
      <c r="C74" s="1788" t="s">
        <v>298</v>
      </c>
      <c r="D74" s="1807" t="s">
        <v>299</v>
      </c>
      <c r="E74" s="1789" t="s">
        <v>285</v>
      </c>
      <c r="F74" s="1789" t="s">
        <v>300</v>
      </c>
      <c r="G74" s="1789"/>
      <c r="H74" s="1789"/>
      <c r="I74" s="1363" t="s">
        <v>1566</v>
      </c>
      <c r="J74" s="1795">
        <v>0.7</v>
      </c>
      <c r="K74" s="1740" t="s">
        <v>56</v>
      </c>
      <c r="L74" s="1366" t="s">
        <v>1695</v>
      </c>
      <c r="M74" s="1768"/>
      <c r="N74" s="1763" t="s">
        <v>86</v>
      </c>
      <c r="O74" s="1763">
        <v>286</v>
      </c>
      <c r="P74" s="1763" t="s">
        <v>285</v>
      </c>
      <c r="Q74" s="1764" t="s">
        <v>1660</v>
      </c>
      <c r="R74" s="1764" t="s">
        <v>1670</v>
      </c>
      <c r="S74" s="1763" t="s">
        <v>301</v>
      </c>
      <c r="T74" s="1764" t="s">
        <v>302</v>
      </c>
      <c r="U74" s="1796" t="s">
        <v>1724</v>
      </c>
      <c r="V74" s="1740" t="s">
        <v>75</v>
      </c>
      <c r="W74" s="278">
        <v>6</v>
      </c>
      <c r="X74" s="278"/>
      <c r="Y74" s="278">
        <v>6</v>
      </c>
      <c r="Z74" s="278"/>
      <c r="AA74" s="1740">
        <v>0</v>
      </c>
      <c r="AB74" s="278">
        <v>6</v>
      </c>
      <c r="AC74" s="277">
        <v>0</v>
      </c>
      <c r="AD74" s="277"/>
      <c r="AE74" s="1435">
        <f t="shared" si="4"/>
        <v>6</v>
      </c>
      <c r="AF74" s="1162">
        <v>6</v>
      </c>
      <c r="AG74" s="160">
        <v>0</v>
      </c>
      <c r="AH74" s="1163">
        <v>0</v>
      </c>
      <c r="AI74" s="1189">
        <v>0</v>
      </c>
      <c r="AJ74" s="516">
        <v>0</v>
      </c>
      <c r="AK74" s="1184">
        <v>0</v>
      </c>
      <c r="AL74" s="1215">
        <v>0</v>
      </c>
      <c r="AM74" s="161">
        <v>0</v>
      </c>
      <c r="AN74" s="158">
        <v>0</v>
      </c>
      <c r="AO74" s="1208">
        <v>0</v>
      </c>
      <c r="AP74" s="1232">
        <v>0</v>
      </c>
      <c r="AQ74" s="1541"/>
      <c r="AR74" s="1534"/>
      <c r="AS74" s="540"/>
      <c r="AT74" s="155"/>
      <c r="AU74" s="638"/>
      <c r="AV74" s="212"/>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row>
    <row r="75" spans="1:101" s="165" customFormat="1" ht="27.65" customHeight="1" x14ac:dyDescent="0.35">
      <c r="A75" s="169"/>
      <c r="B75" s="1788" t="s">
        <v>304</v>
      </c>
      <c r="C75" s="1788" t="s">
        <v>305</v>
      </c>
      <c r="D75" s="1807" t="s">
        <v>306</v>
      </c>
      <c r="E75" s="1789" t="s">
        <v>285</v>
      </c>
      <c r="F75" s="1789" t="s">
        <v>307</v>
      </c>
      <c r="G75" s="1789"/>
      <c r="H75" s="1789"/>
      <c r="I75" s="1363" t="s">
        <v>1566</v>
      </c>
      <c r="J75" s="1795">
        <v>0.5</v>
      </c>
      <c r="K75" s="1740" t="s">
        <v>56</v>
      </c>
      <c r="L75" s="1366" t="s">
        <v>1695</v>
      </c>
      <c r="M75" s="1768"/>
      <c r="N75" s="1763" t="s">
        <v>86</v>
      </c>
      <c r="O75" s="1763">
        <v>286</v>
      </c>
      <c r="P75" s="1763" t="s">
        <v>285</v>
      </c>
      <c r="Q75" s="1764" t="s">
        <v>1660</v>
      </c>
      <c r="R75" s="1763" t="s">
        <v>1681</v>
      </c>
      <c r="S75" s="1763" t="s">
        <v>87</v>
      </c>
      <c r="T75" s="1764" t="s">
        <v>308</v>
      </c>
      <c r="U75" s="1796">
        <v>45337</v>
      </c>
      <c r="V75" s="1740" t="s">
        <v>75</v>
      </c>
      <c r="W75" s="278">
        <v>11</v>
      </c>
      <c r="X75" s="278"/>
      <c r="Y75" s="278">
        <v>11</v>
      </c>
      <c r="Z75" s="278">
        <v>0</v>
      </c>
      <c r="AA75" s="1740">
        <v>0</v>
      </c>
      <c r="AB75" s="278">
        <v>11</v>
      </c>
      <c r="AC75" s="277">
        <v>0</v>
      </c>
      <c r="AD75" s="277"/>
      <c r="AE75" s="1435">
        <f t="shared" si="4"/>
        <v>11</v>
      </c>
      <c r="AF75" s="1162">
        <v>0</v>
      </c>
      <c r="AG75" s="160">
        <v>0</v>
      </c>
      <c r="AH75" s="1163">
        <v>11</v>
      </c>
      <c r="AI75" s="1189">
        <v>0</v>
      </c>
      <c r="AJ75" s="516">
        <v>0</v>
      </c>
      <c r="AK75" s="1184">
        <v>0</v>
      </c>
      <c r="AL75" s="1215">
        <v>0</v>
      </c>
      <c r="AM75" s="161">
        <v>0</v>
      </c>
      <c r="AN75" s="158">
        <v>0</v>
      </c>
      <c r="AO75" s="1208">
        <v>0</v>
      </c>
      <c r="AP75" s="1557">
        <v>0</v>
      </c>
      <c r="AQ75" s="1541"/>
      <c r="AR75" s="1534"/>
      <c r="AS75" s="540"/>
      <c r="AT75" s="155"/>
      <c r="AU75" s="638"/>
      <c r="AV75" s="212"/>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row>
    <row r="76" spans="1:101" s="165" customFormat="1" ht="27.65" customHeight="1" x14ac:dyDescent="0.35">
      <c r="A76" s="169"/>
      <c r="B76" s="1788" t="s">
        <v>1636</v>
      </c>
      <c r="C76" s="1788" t="s">
        <v>305</v>
      </c>
      <c r="D76" s="1807" t="s">
        <v>1637</v>
      </c>
      <c r="E76" s="1789" t="s">
        <v>285</v>
      </c>
      <c r="F76" s="1789" t="s">
        <v>1638</v>
      </c>
      <c r="G76" s="1789"/>
      <c r="H76" s="1789"/>
      <c r="I76" s="1363">
        <v>2025</v>
      </c>
      <c r="J76" s="1795">
        <v>0.28000000000000003</v>
      </c>
      <c r="K76" s="1740" t="s">
        <v>55</v>
      </c>
      <c r="L76" s="1366" t="s">
        <v>1695</v>
      </c>
      <c r="M76" s="1768"/>
      <c r="N76" s="1763" t="s">
        <v>42</v>
      </c>
      <c r="O76" s="1763"/>
      <c r="P76" s="1763"/>
      <c r="Q76" s="1764" t="s">
        <v>1660</v>
      </c>
      <c r="R76" s="1764" t="s">
        <v>1674</v>
      </c>
      <c r="S76" s="1763" t="s">
        <v>87</v>
      </c>
      <c r="T76" s="1764" t="s">
        <v>1639</v>
      </c>
      <c r="U76" s="1796"/>
      <c r="V76" s="1740" t="s">
        <v>75</v>
      </c>
      <c r="W76" s="278">
        <v>4</v>
      </c>
      <c r="X76" s="278"/>
      <c r="Y76" s="278">
        <v>4</v>
      </c>
      <c r="Z76" s="278"/>
      <c r="AA76" s="1740"/>
      <c r="AB76" s="278">
        <v>4</v>
      </c>
      <c r="AC76" s="277">
        <v>0</v>
      </c>
      <c r="AD76" s="277"/>
      <c r="AE76" s="1435">
        <f t="shared" si="4"/>
        <v>4</v>
      </c>
      <c r="AF76" s="1162">
        <v>0</v>
      </c>
      <c r="AG76" s="160">
        <v>0</v>
      </c>
      <c r="AH76" s="1163">
        <v>0</v>
      </c>
      <c r="AI76" s="1189">
        <v>4</v>
      </c>
      <c r="AJ76" s="516">
        <v>0</v>
      </c>
      <c r="AK76" s="1184">
        <v>0</v>
      </c>
      <c r="AL76" s="1215">
        <v>0</v>
      </c>
      <c r="AM76" s="161">
        <v>0</v>
      </c>
      <c r="AN76" s="158">
        <v>0</v>
      </c>
      <c r="AO76" s="1208">
        <v>0</v>
      </c>
      <c r="AP76" s="1557">
        <v>0</v>
      </c>
      <c r="AQ76" s="1541"/>
      <c r="AR76" s="1534"/>
      <c r="AS76" s="540"/>
      <c r="AT76" s="155"/>
      <c r="AU76" s="638"/>
      <c r="AV76" s="212"/>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row>
    <row r="77" spans="1:101" s="165" customFormat="1" ht="27.65" customHeight="1" x14ac:dyDescent="0.35">
      <c r="A77" s="169"/>
      <c r="B77" s="1788" t="s">
        <v>309</v>
      </c>
      <c r="C77" s="1788" t="s">
        <v>310</v>
      </c>
      <c r="D77" s="1807" t="s">
        <v>311</v>
      </c>
      <c r="E77" s="1789" t="s">
        <v>285</v>
      </c>
      <c r="F77" s="1789" t="s">
        <v>312</v>
      </c>
      <c r="G77" s="1789"/>
      <c r="H77" s="1789"/>
      <c r="I77" s="1363" t="s">
        <v>1566</v>
      </c>
      <c r="J77" s="1795">
        <v>1.5</v>
      </c>
      <c r="K77" s="1740" t="s">
        <v>56</v>
      </c>
      <c r="L77" s="1366" t="s">
        <v>1695</v>
      </c>
      <c r="M77" s="1768"/>
      <c r="N77" s="1763" t="s">
        <v>86</v>
      </c>
      <c r="O77" s="1763">
        <v>287</v>
      </c>
      <c r="P77" s="1763" t="s">
        <v>313</v>
      </c>
      <c r="Q77" s="1763" t="s">
        <v>1659</v>
      </c>
      <c r="R77" s="1764" t="s">
        <v>1679</v>
      </c>
      <c r="S77" s="1740" t="s">
        <v>301</v>
      </c>
      <c r="T77" s="1764" t="s">
        <v>314</v>
      </c>
      <c r="U77" s="1796" t="s">
        <v>315</v>
      </c>
      <c r="V77" s="1740" t="s">
        <v>142</v>
      </c>
      <c r="W77" s="305">
        <v>18</v>
      </c>
      <c r="X77" s="305"/>
      <c r="Y77" s="278">
        <v>18</v>
      </c>
      <c r="Z77" s="278"/>
      <c r="AA77" s="1740">
        <v>0</v>
      </c>
      <c r="AB77" s="278">
        <v>18</v>
      </c>
      <c r="AC77" s="277">
        <v>9</v>
      </c>
      <c r="AD77" s="277">
        <v>2</v>
      </c>
      <c r="AE77" s="1435">
        <f t="shared" si="4"/>
        <v>9</v>
      </c>
      <c r="AF77" s="1162">
        <v>3</v>
      </c>
      <c r="AG77" s="160">
        <v>3</v>
      </c>
      <c r="AH77" s="1163">
        <v>3</v>
      </c>
      <c r="AI77" s="1189">
        <v>0</v>
      </c>
      <c r="AJ77" s="516">
        <v>0</v>
      </c>
      <c r="AK77" s="1184">
        <v>0</v>
      </c>
      <c r="AL77" s="1215">
        <v>0</v>
      </c>
      <c r="AM77" s="161">
        <v>0</v>
      </c>
      <c r="AN77" s="158">
        <v>0</v>
      </c>
      <c r="AO77" s="1208">
        <v>0</v>
      </c>
      <c r="AP77" s="1232">
        <v>0</v>
      </c>
      <c r="AQ77" s="1542"/>
      <c r="AR77" s="1534"/>
      <c r="AS77" s="540"/>
      <c r="AT77" s="155"/>
      <c r="AU77" s="638"/>
      <c r="AV77" s="212"/>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row>
    <row r="78" spans="1:101" s="165" customFormat="1" ht="27.65" customHeight="1" x14ac:dyDescent="0.35">
      <c r="A78" s="169"/>
      <c r="B78" s="1788" t="s">
        <v>316</v>
      </c>
      <c r="C78" s="1788" t="s">
        <v>310</v>
      </c>
      <c r="D78" s="1807" t="s">
        <v>317</v>
      </c>
      <c r="E78" s="1789" t="s">
        <v>285</v>
      </c>
      <c r="F78" s="1789" t="s">
        <v>318</v>
      </c>
      <c r="G78" s="1789"/>
      <c r="H78" s="1789"/>
      <c r="I78" s="1363" t="s">
        <v>1566</v>
      </c>
      <c r="J78" s="1795">
        <v>6.95</v>
      </c>
      <c r="K78" s="1740" t="s">
        <v>56</v>
      </c>
      <c r="L78" s="1366" t="s">
        <v>1695</v>
      </c>
      <c r="M78" s="1768"/>
      <c r="N78" s="1763" t="s">
        <v>319</v>
      </c>
      <c r="O78" s="1763">
        <v>287</v>
      </c>
      <c r="P78" s="1763" t="s">
        <v>313</v>
      </c>
      <c r="Q78" s="1763" t="s">
        <v>1659</v>
      </c>
      <c r="R78" s="1764" t="s">
        <v>1679</v>
      </c>
      <c r="S78" s="1740" t="s">
        <v>301</v>
      </c>
      <c r="T78" s="1764" t="s">
        <v>320</v>
      </c>
      <c r="U78" s="1796" t="s">
        <v>321</v>
      </c>
      <c r="V78" s="1740" t="s">
        <v>142</v>
      </c>
      <c r="W78" s="305">
        <v>204</v>
      </c>
      <c r="X78" s="305"/>
      <c r="Y78" s="278">
        <v>204</v>
      </c>
      <c r="Z78" s="278">
        <v>0</v>
      </c>
      <c r="AA78" s="1740">
        <v>69</v>
      </c>
      <c r="AB78" s="278">
        <v>135</v>
      </c>
      <c r="AC78" s="277">
        <v>204</v>
      </c>
      <c r="AD78" s="277">
        <v>33</v>
      </c>
      <c r="AE78" s="1435">
        <f t="shared" si="4"/>
        <v>0</v>
      </c>
      <c r="AF78" s="1162">
        <v>0</v>
      </c>
      <c r="AG78" s="160">
        <v>0</v>
      </c>
      <c r="AH78" s="1163">
        <v>0</v>
      </c>
      <c r="AI78" s="1189">
        <v>0</v>
      </c>
      <c r="AJ78" s="516">
        <v>0</v>
      </c>
      <c r="AK78" s="1184">
        <v>0</v>
      </c>
      <c r="AL78" s="1215">
        <v>0</v>
      </c>
      <c r="AM78" s="161">
        <v>0</v>
      </c>
      <c r="AN78" s="158">
        <v>0</v>
      </c>
      <c r="AO78" s="1208">
        <v>0</v>
      </c>
      <c r="AP78" s="1232">
        <v>0</v>
      </c>
      <c r="AQ78" s="1538"/>
      <c r="AR78" s="1534"/>
      <c r="AS78" s="540"/>
      <c r="AT78" s="155"/>
      <c r="AU78" s="638"/>
      <c r="AV78" s="212"/>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row>
    <row r="79" spans="1:101" s="165" customFormat="1" ht="27.65" customHeight="1" x14ac:dyDescent="0.35">
      <c r="A79" s="169"/>
      <c r="B79" s="1788" t="s">
        <v>322</v>
      </c>
      <c r="C79" s="1788" t="s">
        <v>310</v>
      </c>
      <c r="D79" s="1807" t="s">
        <v>323</v>
      </c>
      <c r="E79" s="1789" t="s">
        <v>285</v>
      </c>
      <c r="F79" s="1789" t="s">
        <v>324</v>
      </c>
      <c r="G79" s="1789"/>
      <c r="H79" s="1789"/>
      <c r="I79" s="1363" t="s">
        <v>1566</v>
      </c>
      <c r="J79" s="1795"/>
      <c r="K79" s="1740" t="s">
        <v>56</v>
      </c>
      <c r="L79" s="1366" t="s">
        <v>1695</v>
      </c>
      <c r="M79" s="1768"/>
      <c r="N79" s="1763" t="s">
        <v>86</v>
      </c>
      <c r="O79" s="1763">
        <v>287</v>
      </c>
      <c r="P79" s="1763" t="s">
        <v>313</v>
      </c>
      <c r="Q79" s="1763" t="s">
        <v>1659</v>
      </c>
      <c r="R79" s="1764" t="s">
        <v>1679</v>
      </c>
      <c r="S79" s="1740" t="s">
        <v>301</v>
      </c>
      <c r="T79" s="1764" t="s">
        <v>325</v>
      </c>
      <c r="U79" s="1796" t="s">
        <v>326</v>
      </c>
      <c r="V79" s="1740" t="s">
        <v>142</v>
      </c>
      <c r="W79" s="305">
        <v>66</v>
      </c>
      <c r="X79" s="305"/>
      <c r="Y79" s="278">
        <v>66</v>
      </c>
      <c r="Z79" s="278">
        <v>0</v>
      </c>
      <c r="AA79" s="1740">
        <v>0</v>
      </c>
      <c r="AB79" s="278">
        <v>66</v>
      </c>
      <c r="AC79" s="277">
        <v>5</v>
      </c>
      <c r="AD79" s="277">
        <v>5</v>
      </c>
      <c r="AE79" s="1435">
        <f t="shared" si="4"/>
        <v>61</v>
      </c>
      <c r="AF79" s="1162">
        <v>24</v>
      </c>
      <c r="AG79" s="160">
        <v>36</v>
      </c>
      <c r="AH79" s="1163">
        <v>1</v>
      </c>
      <c r="AI79" s="1189">
        <v>0</v>
      </c>
      <c r="AJ79" s="516">
        <v>0</v>
      </c>
      <c r="AK79" s="1184">
        <v>0</v>
      </c>
      <c r="AL79" s="1215">
        <v>0</v>
      </c>
      <c r="AM79" s="161">
        <v>0</v>
      </c>
      <c r="AN79" s="158">
        <v>0</v>
      </c>
      <c r="AO79" s="1208">
        <v>0</v>
      </c>
      <c r="AP79" s="1232">
        <v>0</v>
      </c>
      <c r="AQ79" s="1538"/>
      <c r="AR79" s="1534"/>
      <c r="AS79" s="540"/>
      <c r="AT79" s="155"/>
      <c r="AU79" s="638"/>
      <c r="AV79" s="212"/>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row>
    <row r="80" spans="1:101" s="165" customFormat="1" ht="27.65" customHeight="1" x14ac:dyDescent="0.35">
      <c r="A80" s="169"/>
      <c r="B80" s="1788" t="s">
        <v>327</v>
      </c>
      <c r="C80" s="1788" t="s">
        <v>310</v>
      </c>
      <c r="D80" s="1807" t="s">
        <v>328</v>
      </c>
      <c r="E80" s="1789" t="s">
        <v>285</v>
      </c>
      <c r="F80" s="1789" t="s">
        <v>329</v>
      </c>
      <c r="G80" s="1789"/>
      <c r="H80" s="1789"/>
      <c r="I80" s="1363" t="s">
        <v>1566</v>
      </c>
      <c r="J80" s="1795"/>
      <c r="K80" s="1740" t="s">
        <v>56</v>
      </c>
      <c r="L80" s="1366" t="s">
        <v>1695</v>
      </c>
      <c r="M80" s="1768"/>
      <c r="N80" s="1763" t="s">
        <v>86</v>
      </c>
      <c r="O80" s="1763">
        <v>287</v>
      </c>
      <c r="P80" s="1763" t="s">
        <v>313</v>
      </c>
      <c r="Q80" s="1763" t="s">
        <v>1659</v>
      </c>
      <c r="R80" s="1764" t="s">
        <v>1679</v>
      </c>
      <c r="S80" s="1740" t="s">
        <v>301</v>
      </c>
      <c r="T80" s="1764" t="s">
        <v>330</v>
      </c>
      <c r="U80" s="1796">
        <v>44779</v>
      </c>
      <c r="V80" s="1740" t="s">
        <v>142</v>
      </c>
      <c r="W80" s="305">
        <v>122</v>
      </c>
      <c r="X80" s="305"/>
      <c r="Y80" s="278">
        <v>122</v>
      </c>
      <c r="Z80" s="278">
        <v>0</v>
      </c>
      <c r="AA80" s="1740">
        <v>0</v>
      </c>
      <c r="AB80" s="278">
        <v>122</v>
      </c>
      <c r="AC80" s="277">
        <v>49</v>
      </c>
      <c r="AD80" s="277">
        <v>26</v>
      </c>
      <c r="AE80" s="1435">
        <f t="shared" si="4"/>
        <v>73</v>
      </c>
      <c r="AF80" s="1162">
        <v>30</v>
      </c>
      <c r="AG80" s="160">
        <v>30</v>
      </c>
      <c r="AH80" s="1163">
        <v>13</v>
      </c>
      <c r="AI80" s="1189">
        <v>0</v>
      </c>
      <c r="AJ80" s="516">
        <v>0</v>
      </c>
      <c r="AK80" s="1184">
        <v>0</v>
      </c>
      <c r="AL80" s="1215">
        <v>0</v>
      </c>
      <c r="AM80" s="161">
        <v>0</v>
      </c>
      <c r="AN80" s="158">
        <v>0</v>
      </c>
      <c r="AO80" s="1208">
        <v>0</v>
      </c>
      <c r="AP80" s="1232">
        <v>0</v>
      </c>
      <c r="AQ80" s="1538"/>
      <c r="AR80" s="1534"/>
      <c r="AS80" s="540"/>
      <c r="AT80" s="155"/>
      <c r="AU80" s="638"/>
      <c r="AV80" s="212"/>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row>
    <row r="81" spans="1:101" s="165" customFormat="1" ht="27.65" customHeight="1" x14ac:dyDescent="0.35">
      <c r="A81" s="169"/>
      <c r="B81" s="1788" t="s">
        <v>331</v>
      </c>
      <c r="C81" s="1788" t="s">
        <v>310</v>
      </c>
      <c r="D81" s="1807" t="s">
        <v>328</v>
      </c>
      <c r="E81" s="1789" t="s">
        <v>285</v>
      </c>
      <c r="F81" s="1789" t="s">
        <v>329</v>
      </c>
      <c r="G81" s="1789"/>
      <c r="H81" s="1789"/>
      <c r="I81" s="1363" t="s">
        <v>1566</v>
      </c>
      <c r="J81" s="1795"/>
      <c r="K81" s="1740" t="s">
        <v>56</v>
      </c>
      <c r="L81" s="1366" t="s">
        <v>1695</v>
      </c>
      <c r="M81" s="1768"/>
      <c r="N81" s="1763" t="s">
        <v>86</v>
      </c>
      <c r="O81" s="1763">
        <v>287</v>
      </c>
      <c r="P81" s="1763" t="s">
        <v>313</v>
      </c>
      <c r="Q81" s="1763" t="s">
        <v>1659</v>
      </c>
      <c r="R81" s="1764" t="s">
        <v>1679</v>
      </c>
      <c r="S81" s="1740" t="s">
        <v>301</v>
      </c>
      <c r="T81" s="1764" t="s">
        <v>330</v>
      </c>
      <c r="U81" s="1796">
        <v>44779</v>
      </c>
      <c r="V81" s="1740" t="s">
        <v>142</v>
      </c>
      <c r="W81" s="305">
        <v>15</v>
      </c>
      <c r="X81" s="305"/>
      <c r="Y81" s="278">
        <v>7</v>
      </c>
      <c r="Z81" s="278">
        <v>8</v>
      </c>
      <c r="AA81" s="1740">
        <v>15</v>
      </c>
      <c r="AB81" s="278">
        <v>0</v>
      </c>
      <c r="AC81" s="277">
        <v>0</v>
      </c>
      <c r="AD81" s="277"/>
      <c r="AE81" s="1435">
        <f t="shared" si="4"/>
        <v>15</v>
      </c>
      <c r="AF81" s="1164">
        <v>15</v>
      </c>
      <c r="AG81" s="225">
        <v>0</v>
      </c>
      <c r="AH81" s="1165">
        <v>0</v>
      </c>
      <c r="AI81" s="1190">
        <v>0</v>
      </c>
      <c r="AJ81" s="517">
        <v>0</v>
      </c>
      <c r="AK81" s="1186">
        <v>0</v>
      </c>
      <c r="AL81" s="1217">
        <v>0</v>
      </c>
      <c r="AM81" s="227">
        <v>0</v>
      </c>
      <c r="AN81" s="228">
        <v>0</v>
      </c>
      <c r="AO81" s="1210">
        <v>0</v>
      </c>
      <c r="AP81" s="1555">
        <v>0</v>
      </c>
      <c r="AQ81" s="1538"/>
      <c r="AR81" s="1534"/>
      <c r="AS81" s="540"/>
      <c r="AT81" s="155"/>
      <c r="AU81" s="638"/>
      <c r="AV81" s="212"/>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row>
    <row r="82" spans="1:101" s="165" customFormat="1" ht="27.65" customHeight="1" x14ac:dyDescent="0.35">
      <c r="A82" s="169"/>
      <c r="B82" s="1788" t="s">
        <v>332</v>
      </c>
      <c r="C82" s="1788" t="s">
        <v>310</v>
      </c>
      <c r="D82" s="1807" t="s">
        <v>333</v>
      </c>
      <c r="E82" s="1789" t="s">
        <v>285</v>
      </c>
      <c r="F82" s="1789" t="s">
        <v>334</v>
      </c>
      <c r="G82" s="1789"/>
      <c r="H82" s="1789"/>
      <c r="I82" s="1363" t="s">
        <v>1566</v>
      </c>
      <c r="J82" s="1795"/>
      <c r="K82" s="1740" t="s">
        <v>56</v>
      </c>
      <c r="L82" s="1366" t="s">
        <v>1695</v>
      </c>
      <c r="M82" s="1768"/>
      <c r="N82" s="1763" t="s">
        <v>86</v>
      </c>
      <c r="O82" s="1763">
        <v>287</v>
      </c>
      <c r="P82" s="1763" t="s">
        <v>313</v>
      </c>
      <c r="Q82" s="1763" t="s">
        <v>1659</v>
      </c>
      <c r="R82" s="1764" t="s">
        <v>1679</v>
      </c>
      <c r="S82" s="1740" t="s">
        <v>301</v>
      </c>
      <c r="T82" s="1764" t="s">
        <v>335</v>
      </c>
      <c r="U82" s="1796">
        <v>45212</v>
      </c>
      <c r="V82" s="1740" t="s">
        <v>142</v>
      </c>
      <c r="W82" s="305">
        <v>95</v>
      </c>
      <c r="X82" s="305"/>
      <c r="Y82" s="278">
        <v>95</v>
      </c>
      <c r="Z82" s="278">
        <v>0</v>
      </c>
      <c r="AA82" s="1740">
        <v>0</v>
      </c>
      <c r="AB82" s="278">
        <v>95</v>
      </c>
      <c r="AC82" s="277">
        <v>27</v>
      </c>
      <c r="AD82" s="277">
        <v>27</v>
      </c>
      <c r="AE82" s="1435">
        <f t="shared" si="4"/>
        <v>68</v>
      </c>
      <c r="AF82" s="1162">
        <v>24</v>
      </c>
      <c r="AG82" s="160">
        <v>24</v>
      </c>
      <c r="AH82" s="1163">
        <v>20</v>
      </c>
      <c r="AI82" s="1189">
        <v>0</v>
      </c>
      <c r="AJ82" s="516">
        <v>0</v>
      </c>
      <c r="AK82" s="1184">
        <v>0</v>
      </c>
      <c r="AL82" s="1215">
        <v>0</v>
      </c>
      <c r="AM82" s="161">
        <v>0</v>
      </c>
      <c r="AN82" s="158">
        <v>0</v>
      </c>
      <c r="AO82" s="1208">
        <v>0</v>
      </c>
      <c r="AP82" s="1232">
        <v>0</v>
      </c>
      <c r="AQ82" s="1538"/>
      <c r="AR82" s="1534"/>
      <c r="AS82" s="540"/>
      <c r="AT82" s="155"/>
      <c r="AU82" s="638"/>
      <c r="AV82" s="212"/>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row>
    <row r="83" spans="1:101" s="165" customFormat="1" ht="27.65" customHeight="1" x14ac:dyDescent="0.35">
      <c r="A83" s="169"/>
      <c r="B83" s="1788" t="s">
        <v>336</v>
      </c>
      <c r="C83" s="1788" t="s">
        <v>310</v>
      </c>
      <c r="D83" s="1807" t="s">
        <v>337</v>
      </c>
      <c r="E83" s="1789" t="s">
        <v>285</v>
      </c>
      <c r="F83" s="1789" t="s">
        <v>318</v>
      </c>
      <c r="G83" s="1789"/>
      <c r="H83" s="1789"/>
      <c r="I83" s="1363" t="s">
        <v>1566</v>
      </c>
      <c r="J83" s="1795"/>
      <c r="K83" s="1740" t="s">
        <v>56</v>
      </c>
      <c r="L83" s="1366" t="s">
        <v>1695</v>
      </c>
      <c r="M83" s="1768"/>
      <c r="N83" s="1763" t="s">
        <v>86</v>
      </c>
      <c r="O83" s="1763">
        <v>287</v>
      </c>
      <c r="P83" s="1763" t="s">
        <v>313</v>
      </c>
      <c r="Q83" s="1763" t="s">
        <v>1659</v>
      </c>
      <c r="R83" s="1764" t="s">
        <v>1670</v>
      </c>
      <c r="S83" s="1740" t="s">
        <v>301</v>
      </c>
      <c r="T83" s="1764" t="s">
        <v>338</v>
      </c>
      <c r="U83" s="1796" t="s">
        <v>1616</v>
      </c>
      <c r="V83" s="1740" t="s">
        <v>142</v>
      </c>
      <c r="W83" s="305">
        <v>96</v>
      </c>
      <c r="X83" s="305"/>
      <c r="Y83" s="278">
        <v>96</v>
      </c>
      <c r="Z83" s="278">
        <v>0</v>
      </c>
      <c r="AA83" s="1740">
        <v>0</v>
      </c>
      <c r="AB83" s="278">
        <v>96</v>
      </c>
      <c r="AC83" s="277">
        <v>0</v>
      </c>
      <c r="AD83" s="277"/>
      <c r="AE83" s="1435">
        <f t="shared" si="4"/>
        <v>96</v>
      </c>
      <c r="AF83" s="1162">
        <v>7</v>
      </c>
      <c r="AG83" s="160">
        <v>46</v>
      </c>
      <c r="AH83" s="1163">
        <v>43</v>
      </c>
      <c r="AI83" s="1189">
        <v>0</v>
      </c>
      <c r="AJ83" s="516">
        <v>0</v>
      </c>
      <c r="AK83" s="1184">
        <v>0</v>
      </c>
      <c r="AL83" s="1215">
        <v>0</v>
      </c>
      <c r="AM83" s="161">
        <v>0</v>
      </c>
      <c r="AN83" s="158">
        <v>0</v>
      </c>
      <c r="AO83" s="1208">
        <v>0</v>
      </c>
      <c r="AP83" s="1232">
        <v>0</v>
      </c>
      <c r="AQ83" s="1538"/>
      <c r="AR83" s="1539"/>
      <c r="AS83" s="540"/>
      <c r="AT83" s="155"/>
      <c r="AU83" s="638"/>
      <c r="AV83" s="212"/>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row>
    <row r="84" spans="1:101" s="165" customFormat="1" ht="27.65" customHeight="1" x14ac:dyDescent="0.35">
      <c r="A84" s="169"/>
      <c r="B84" s="1788" t="s">
        <v>339</v>
      </c>
      <c r="C84" s="1788" t="s">
        <v>310</v>
      </c>
      <c r="D84" s="1807" t="s">
        <v>337</v>
      </c>
      <c r="E84" s="1789" t="s">
        <v>285</v>
      </c>
      <c r="F84" s="1789" t="s">
        <v>318</v>
      </c>
      <c r="G84" s="1789"/>
      <c r="H84" s="1789"/>
      <c r="I84" s="1363" t="s">
        <v>1566</v>
      </c>
      <c r="J84" s="1795"/>
      <c r="K84" s="1740" t="s">
        <v>56</v>
      </c>
      <c r="L84" s="1366" t="s">
        <v>1695</v>
      </c>
      <c r="M84" s="1768"/>
      <c r="N84" s="1763" t="s">
        <v>86</v>
      </c>
      <c r="O84" s="1763">
        <v>287</v>
      </c>
      <c r="P84" s="1763" t="s">
        <v>313</v>
      </c>
      <c r="Q84" s="1763" t="s">
        <v>1659</v>
      </c>
      <c r="R84" s="1764" t="s">
        <v>1670</v>
      </c>
      <c r="S84" s="1740" t="s">
        <v>301</v>
      </c>
      <c r="T84" s="1764" t="s">
        <v>338</v>
      </c>
      <c r="U84" s="1796" t="s">
        <v>1616</v>
      </c>
      <c r="V84" s="1740" t="s">
        <v>142</v>
      </c>
      <c r="W84" s="305">
        <v>16</v>
      </c>
      <c r="X84" s="305"/>
      <c r="Y84" s="278">
        <v>16</v>
      </c>
      <c r="Z84" s="278">
        <v>0</v>
      </c>
      <c r="AA84" s="1740">
        <v>16</v>
      </c>
      <c r="AB84" s="278">
        <v>0</v>
      </c>
      <c r="AC84" s="277">
        <v>0</v>
      </c>
      <c r="AD84" s="277"/>
      <c r="AE84" s="1435">
        <f t="shared" si="4"/>
        <v>16</v>
      </c>
      <c r="AF84" s="1164">
        <v>0</v>
      </c>
      <c r="AG84" s="225">
        <v>8</v>
      </c>
      <c r="AH84" s="1165">
        <v>8</v>
      </c>
      <c r="AI84" s="1190">
        <v>0</v>
      </c>
      <c r="AJ84" s="517">
        <v>0</v>
      </c>
      <c r="AK84" s="1186">
        <v>0</v>
      </c>
      <c r="AL84" s="1217">
        <v>0</v>
      </c>
      <c r="AM84" s="227">
        <v>0</v>
      </c>
      <c r="AN84" s="228">
        <v>0</v>
      </c>
      <c r="AO84" s="1210">
        <v>0</v>
      </c>
      <c r="AP84" s="1555">
        <v>0</v>
      </c>
      <c r="AQ84" s="1538"/>
      <c r="AR84" s="1534"/>
      <c r="AS84" s="540"/>
      <c r="AT84" s="155"/>
      <c r="AU84" s="638"/>
      <c r="AV84" s="212"/>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row>
    <row r="85" spans="1:101" ht="27.65" customHeight="1" x14ac:dyDescent="0.35">
      <c r="A85" s="116"/>
      <c r="B85" s="1788" t="s">
        <v>340</v>
      </c>
      <c r="C85" s="1788" t="s">
        <v>310</v>
      </c>
      <c r="D85" s="1807" t="s">
        <v>313</v>
      </c>
      <c r="E85" s="1789" t="s">
        <v>285</v>
      </c>
      <c r="F85" s="1789" t="s">
        <v>341</v>
      </c>
      <c r="G85" s="1789"/>
      <c r="H85" s="1789"/>
      <c r="I85" s="1363" t="s">
        <v>1566</v>
      </c>
      <c r="J85" s="1795"/>
      <c r="K85" s="1740" t="s">
        <v>56</v>
      </c>
      <c r="L85" s="1366" t="s">
        <v>1695</v>
      </c>
      <c r="M85" s="1768"/>
      <c r="N85" s="1763" t="s">
        <v>86</v>
      </c>
      <c r="O85" s="1763">
        <v>287</v>
      </c>
      <c r="P85" s="1763" t="s">
        <v>313</v>
      </c>
      <c r="Q85" s="1763" t="s">
        <v>1659</v>
      </c>
      <c r="R85" s="1764" t="s">
        <v>1673</v>
      </c>
      <c r="S85" s="1740" t="s">
        <v>114</v>
      </c>
      <c r="T85" s="1763" t="s">
        <v>342</v>
      </c>
      <c r="U85" s="1796">
        <v>39887</v>
      </c>
      <c r="V85" s="1740" t="s">
        <v>142</v>
      </c>
      <c r="W85" s="305">
        <v>154</v>
      </c>
      <c r="X85" s="305"/>
      <c r="Y85" s="278"/>
      <c r="Z85" s="278"/>
      <c r="AA85" s="1740">
        <v>0</v>
      </c>
      <c r="AB85" s="305">
        <v>154</v>
      </c>
      <c r="AC85" s="277">
        <v>1</v>
      </c>
      <c r="AD85" s="277">
        <v>1</v>
      </c>
      <c r="AE85" s="1435">
        <f t="shared" si="4"/>
        <v>153</v>
      </c>
      <c r="AF85" s="1162">
        <v>0</v>
      </c>
      <c r="AG85" s="160">
        <v>0</v>
      </c>
      <c r="AH85" s="1163">
        <v>40</v>
      </c>
      <c r="AI85" s="1189">
        <v>40</v>
      </c>
      <c r="AJ85" s="516">
        <v>40</v>
      </c>
      <c r="AK85" s="1184">
        <v>33</v>
      </c>
      <c r="AL85" s="1215">
        <v>0</v>
      </c>
      <c r="AM85" s="161">
        <v>0</v>
      </c>
      <c r="AN85" s="158">
        <v>0</v>
      </c>
      <c r="AO85" s="1208">
        <v>0</v>
      </c>
      <c r="AP85" s="1232">
        <v>0</v>
      </c>
      <c r="AQ85" s="1538"/>
      <c r="AR85" s="1534"/>
      <c r="AS85" s="540"/>
      <c r="AT85" s="155"/>
      <c r="AU85" s="638"/>
      <c r="AV85" s="212"/>
      <c r="AW85" s="114"/>
      <c r="AX85" s="114"/>
      <c r="AY85" s="114"/>
      <c r="AZ85" s="114"/>
      <c r="BA85" s="114"/>
      <c r="BB85" s="114"/>
      <c r="BC85" s="114"/>
      <c r="BD85" s="114"/>
      <c r="BE85" s="114"/>
      <c r="BF85" s="114"/>
      <c r="BG85" s="114"/>
    </row>
    <row r="86" spans="1:101" ht="33" customHeight="1" x14ac:dyDescent="0.35">
      <c r="A86" s="116"/>
      <c r="B86" s="1788" t="s">
        <v>343</v>
      </c>
      <c r="C86" s="1788" t="s">
        <v>310</v>
      </c>
      <c r="D86" s="1807" t="s">
        <v>344</v>
      </c>
      <c r="E86" s="1789" t="s">
        <v>285</v>
      </c>
      <c r="F86" s="1789" t="s">
        <v>341</v>
      </c>
      <c r="G86" s="1789"/>
      <c r="H86" s="1789"/>
      <c r="I86" s="1363" t="s">
        <v>1566</v>
      </c>
      <c r="J86" s="1795"/>
      <c r="K86" s="1740" t="s">
        <v>56</v>
      </c>
      <c r="L86" s="1366" t="s">
        <v>1695</v>
      </c>
      <c r="M86" s="1768"/>
      <c r="N86" s="1763" t="s">
        <v>86</v>
      </c>
      <c r="O86" s="1763">
        <v>287</v>
      </c>
      <c r="P86" s="1763" t="s">
        <v>313</v>
      </c>
      <c r="Q86" s="1764" t="s">
        <v>1660</v>
      </c>
      <c r="R86" s="1764" t="s">
        <v>1682</v>
      </c>
      <c r="S86" s="1740" t="s">
        <v>114</v>
      </c>
      <c r="T86" s="1763" t="s">
        <v>342</v>
      </c>
      <c r="U86" s="1796">
        <v>39887</v>
      </c>
      <c r="V86" s="1740" t="s">
        <v>75</v>
      </c>
      <c r="W86" s="305">
        <v>212</v>
      </c>
      <c r="X86" s="305"/>
      <c r="Y86" s="278"/>
      <c r="Z86" s="278"/>
      <c r="AA86" s="1740">
        <v>212</v>
      </c>
      <c r="AB86" s="305">
        <v>0</v>
      </c>
      <c r="AC86" s="277">
        <v>0</v>
      </c>
      <c r="AD86" s="277"/>
      <c r="AE86" s="1435">
        <f t="shared" si="4"/>
        <v>212</v>
      </c>
      <c r="AF86" s="1164">
        <v>0</v>
      </c>
      <c r="AG86" s="225">
        <v>0</v>
      </c>
      <c r="AH86" s="1165">
        <v>0</v>
      </c>
      <c r="AI86" s="1190">
        <v>60</v>
      </c>
      <c r="AJ86" s="517">
        <v>60</v>
      </c>
      <c r="AK86" s="1186">
        <v>60</v>
      </c>
      <c r="AL86" s="1217">
        <v>32</v>
      </c>
      <c r="AM86" s="227">
        <v>0</v>
      </c>
      <c r="AN86" s="228">
        <v>0</v>
      </c>
      <c r="AO86" s="1210">
        <v>0</v>
      </c>
      <c r="AP86" s="1555">
        <v>0</v>
      </c>
      <c r="AQ86" s="1538"/>
      <c r="AR86" s="1539"/>
      <c r="AS86" s="540"/>
      <c r="AT86" s="155"/>
      <c r="AU86" s="638"/>
      <c r="AV86" s="212"/>
      <c r="AW86" s="114"/>
      <c r="AX86" s="114"/>
      <c r="AY86" s="114"/>
      <c r="AZ86" s="114"/>
      <c r="BA86" s="114"/>
      <c r="BB86" s="114"/>
      <c r="BC86" s="114"/>
      <c r="BD86" s="114"/>
      <c r="BE86" s="114"/>
      <c r="BF86" s="114"/>
      <c r="BG86" s="114"/>
    </row>
    <row r="87" spans="1:101" ht="27.65" customHeight="1" x14ac:dyDescent="0.35">
      <c r="A87" s="116"/>
      <c r="B87" s="1788" t="s">
        <v>1711</v>
      </c>
      <c r="C87" s="1788" t="s">
        <v>1058</v>
      </c>
      <c r="D87" s="1807" t="s">
        <v>1713</v>
      </c>
      <c r="E87" s="1789" t="s">
        <v>285</v>
      </c>
      <c r="F87" s="1789" t="s">
        <v>417</v>
      </c>
      <c r="G87" s="1789"/>
      <c r="H87" s="1789"/>
      <c r="I87" s="1363">
        <v>2025</v>
      </c>
      <c r="J87" s="1795"/>
      <c r="K87" s="1740" t="s">
        <v>56</v>
      </c>
      <c r="L87" s="1366" t="s">
        <v>1695</v>
      </c>
      <c r="M87" s="1768"/>
      <c r="N87" s="1763" t="s">
        <v>319</v>
      </c>
      <c r="O87" s="1763"/>
      <c r="P87" s="1763"/>
      <c r="Q87" s="1764" t="s">
        <v>1660</v>
      </c>
      <c r="R87" s="1764" t="s">
        <v>1680</v>
      </c>
      <c r="S87" s="1740" t="s">
        <v>114</v>
      </c>
      <c r="T87" s="1763" t="s">
        <v>1714</v>
      </c>
      <c r="U87" s="1796"/>
      <c r="V87" s="1740" t="s">
        <v>75</v>
      </c>
      <c r="W87" s="305">
        <v>31</v>
      </c>
      <c r="X87" s="305"/>
      <c r="Y87" s="278">
        <v>31</v>
      </c>
      <c r="Z87" s="278"/>
      <c r="AA87" s="1740">
        <v>0</v>
      </c>
      <c r="AB87" s="305">
        <v>31</v>
      </c>
      <c r="AC87" s="277">
        <v>0</v>
      </c>
      <c r="AD87" s="277"/>
      <c r="AE87" s="1435">
        <f t="shared" si="4"/>
        <v>31</v>
      </c>
      <c r="AF87" s="1162">
        <v>0</v>
      </c>
      <c r="AG87" s="160">
        <v>0</v>
      </c>
      <c r="AH87" s="1163">
        <v>31</v>
      </c>
      <c r="AI87" s="1189">
        <v>0</v>
      </c>
      <c r="AJ87" s="516">
        <v>0</v>
      </c>
      <c r="AK87" s="1184">
        <v>0</v>
      </c>
      <c r="AL87" s="1215">
        <v>0</v>
      </c>
      <c r="AM87" s="161">
        <v>0</v>
      </c>
      <c r="AN87" s="158">
        <v>0</v>
      </c>
      <c r="AO87" s="1208">
        <v>0</v>
      </c>
      <c r="AP87" s="1232">
        <v>0</v>
      </c>
      <c r="AQ87" s="1543"/>
      <c r="AR87" s="1534"/>
      <c r="AS87" s="540"/>
      <c r="AT87" s="155"/>
      <c r="AU87" s="638"/>
      <c r="AV87" s="212"/>
      <c r="AW87" s="114"/>
      <c r="AX87" s="114"/>
      <c r="AY87" s="114"/>
      <c r="AZ87" s="114"/>
      <c r="BA87" s="114"/>
      <c r="BB87" s="114"/>
      <c r="BC87" s="114"/>
      <c r="BD87" s="114"/>
      <c r="BE87" s="114"/>
      <c r="BF87" s="114"/>
      <c r="BG87" s="114"/>
    </row>
    <row r="88" spans="1:101" ht="27.65" customHeight="1" x14ac:dyDescent="0.35">
      <c r="A88" s="116"/>
      <c r="B88" s="1788" t="s">
        <v>1712</v>
      </c>
      <c r="C88" s="1788" t="s">
        <v>1058</v>
      </c>
      <c r="D88" s="1807" t="s">
        <v>1710</v>
      </c>
      <c r="E88" s="1789" t="s">
        <v>285</v>
      </c>
      <c r="F88" s="1789" t="s">
        <v>417</v>
      </c>
      <c r="G88" s="1789"/>
      <c r="H88" s="1789"/>
      <c r="I88" s="1363">
        <v>2025</v>
      </c>
      <c r="J88" s="1795"/>
      <c r="K88" s="1740" t="s">
        <v>56</v>
      </c>
      <c r="L88" s="1366" t="s">
        <v>1695</v>
      </c>
      <c r="M88" s="1768"/>
      <c r="N88" s="1763" t="s">
        <v>319</v>
      </c>
      <c r="O88" s="1763"/>
      <c r="P88" s="1763"/>
      <c r="Q88" s="1764" t="s">
        <v>1660</v>
      </c>
      <c r="R88" s="1764" t="s">
        <v>1680</v>
      </c>
      <c r="S88" s="1740" t="s">
        <v>114</v>
      </c>
      <c r="T88" s="1763" t="s">
        <v>1714</v>
      </c>
      <c r="U88" s="1796"/>
      <c r="V88" s="1740" t="s">
        <v>75</v>
      </c>
      <c r="W88" s="305">
        <v>10</v>
      </c>
      <c r="X88" s="305"/>
      <c r="Y88" s="278">
        <v>8</v>
      </c>
      <c r="Z88" s="278"/>
      <c r="AA88" s="1740">
        <v>10</v>
      </c>
      <c r="AB88" s="305">
        <v>0</v>
      </c>
      <c r="AC88" s="277">
        <v>0</v>
      </c>
      <c r="AD88" s="277"/>
      <c r="AE88" s="1435">
        <f t="shared" si="4"/>
        <v>10</v>
      </c>
      <c r="AF88" s="1164">
        <v>0</v>
      </c>
      <c r="AG88" s="225">
        <v>0</v>
      </c>
      <c r="AH88" s="1165">
        <v>10</v>
      </c>
      <c r="AI88" s="1190">
        <v>0</v>
      </c>
      <c r="AJ88" s="517">
        <v>0</v>
      </c>
      <c r="AK88" s="1186">
        <v>0</v>
      </c>
      <c r="AL88" s="1217">
        <v>0</v>
      </c>
      <c r="AM88" s="227">
        <v>0</v>
      </c>
      <c r="AN88" s="228">
        <v>0</v>
      </c>
      <c r="AO88" s="1210">
        <v>0</v>
      </c>
      <c r="AP88" s="1555">
        <v>0</v>
      </c>
      <c r="AQ88" s="1543"/>
      <c r="AR88" s="1534"/>
      <c r="AS88" s="540"/>
      <c r="AT88" s="155"/>
      <c r="AU88" s="638"/>
      <c r="AV88" s="212"/>
      <c r="AW88" s="114"/>
      <c r="AX88" s="114"/>
      <c r="AY88" s="114"/>
      <c r="AZ88" s="114"/>
      <c r="BA88" s="114"/>
      <c r="BB88" s="114"/>
      <c r="BC88" s="114"/>
      <c r="BD88" s="114"/>
      <c r="BE88" s="114"/>
      <c r="BF88" s="114"/>
      <c r="BG88" s="114"/>
    </row>
    <row r="89" spans="1:101" ht="27.65" customHeight="1" x14ac:dyDescent="0.35">
      <c r="A89" s="116"/>
      <c r="B89" s="1788" t="s">
        <v>345</v>
      </c>
      <c r="C89" s="1788"/>
      <c r="D89" s="1807" t="s">
        <v>346</v>
      </c>
      <c r="E89" s="1789" t="s">
        <v>285</v>
      </c>
      <c r="F89" s="1789" t="s">
        <v>347</v>
      </c>
      <c r="G89" s="1789"/>
      <c r="H89" s="1789"/>
      <c r="I89" s="1363" t="s">
        <v>1566</v>
      </c>
      <c r="J89" s="1795">
        <v>0.35</v>
      </c>
      <c r="K89" s="1740" t="s">
        <v>55</v>
      </c>
      <c r="L89" s="1366" t="s">
        <v>1695</v>
      </c>
      <c r="M89" s="1768"/>
      <c r="N89" s="1763" t="s">
        <v>113</v>
      </c>
      <c r="O89" s="1763">
        <v>286</v>
      </c>
      <c r="P89" s="1763" t="s">
        <v>285</v>
      </c>
      <c r="Q89" s="1764" t="s">
        <v>1660</v>
      </c>
      <c r="R89" s="1763" t="s">
        <v>1683</v>
      </c>
      <c r="S89" s="1740" t="s">
        <v>87</v>
      </c>
      <c r="T89" s="1764" t="s">
        <v>348</v>
      </c>
      <c r="U89" s="1796" t="s">
        <v>349</v>
      </c>
      <c r="V89" s="1740" t="s">
        <v>75</v>
      </c>
      <c r="W89" s="305">
        <v>6</v>
      </c>
      <c r="X89" s="305"/>
      <c r="Y89" s="278">
        <v>6</v>
      </c>
      <c r="Z89" s="278">
        <v>2</v>
      </c>
      <c r="AA89" s="1740">
        <v>0</v>
      </c>
      <c r="AB89" s="305">
        <v>6</v>
      </c>
      <c r="AC89" s="277">
        <v>0</v>
      </c>
      <c r="AD89" s="277"/>
      <c r="AE89" s="1435">
        <v>6</v>
      </c>
      <c r="AF89" s="1162">
        <v>0</v>
      </c>
      <c r="AG89" s="160">
        <v>0</v>
      </c>
      <c r="AH89" s="1163">
        <v>0</v>
      </c>
      <c r="AI89" s="1189">
        <v>6</v>
      </c>
      <c r="AJ89" s="516">
        <v>0</v>
      </c>
      <c r="AK89" s="1184">
        <v>0</v>
      </c>
      <c r="AL89" s="1215">
        <v>0</v>
      </c>
      <c r="AM89" s="161">
        <v>0</v>
      </c>
      <c r="AN89" s="158">
        <v>0</v>
      </c>
      <c r="AO89" s="1208">
        <v>0</v>
      </c>
      <c r="AP89" s="1232">
        <v>0</v>
      </c>
      <c r="AQ89" s="1538"/>
      <c r="AR89" s="1539"/>
      <c r="AS89" s="540"/>
      <c r="AT89" s="155"/>
      <c r="AU89" s="638"/>
      <c r="AV89" s="212"/>
      <c r="AW89" s="114"/>
      <c r="AX89" s="114"/>
      <c r="AY89" s="114"/>
      <c r="AZ89" s="114"/>
      <c r="BA89" s="114"/>
      <c r="BB89" s="114"/>
      <c r="BC89" s="114"/>
      <c r="BD89" s="114"/>
      <c r="BE89" s="114"/>
      <c r="BF89" s="114"/>
      <c r="BG89" s="114"/>
    </row>
    <row r="90" spans="1:101" ht="27.65" customHeight="1" x14ac:dyDescent="0.35">
      <c r="A90" s="116"/>
      <c r="B90" s="1788" t="s">
        <v>350</v>
      </c>
      <c r="C90" s="1788"/>
      <c r="D90" s="1807" t="s">
        <v>351</v>
      </c>
      <c r="E90" s="1789" t="s">
        <v>285</v>
      </c>
      <c r="F90" s="1789" t="s">
        <v>463</v>
      </c>
      <c r="G90" s="1797"/>
      <c r="H90" s="1797"/>
      <c r="I90" s="1363" t="s">
        <v>1566</v>
      </c>
      <c r="J90" s="1912">
        <v>9</v>
      </c>
      <c r="K90" s="1366" t="s">
        <v>56</v>
      </c>
      <c r="L90" s="1366" t="s">
        <v>1695</v>
      </c>
      <c r="M90" s="1768"/>
      <c r="N90" s="1763" t="s">
        <v>113</v>
      </c>
      <c r="O90" s="1763">
        <v>286</v>
      </c>
      <c r="P90" s="1763" t="s">
        <v>285</v>
      </c>
      <c r="Q90" s="1764" t="s">
        <v>1660</v>
      </c>
      <c r="R90" s="1763" t="s">
        <v>1683</v>
      </c>
      <c r="S90" s="1740" t="s">
        <v>87</v>
      </c>
      <c r="T90" s="1764" t="s">
        <v>1725</v>
      </c>
      <c r="U90" s="1796" t="s">
        <v>1726</v>
      </c>
      <c r="V90" s="1740" t="s">
        <v>75</v>
      </c>
      <c r="W90" s="305">
        <v>67</v>
      </c>
      <c r="X90" s="305"/>
      <c r="Y90" s="278"/>
      <c r="Z90" s="278"/>
      <c r="AA90" s="1740">
        <v>0</v>
      </c>
      <c r="AB90" s="305">
        <v>67</v>
      </c>
      <c r="AC90" s="277">
        <v>0</v>
      </c>
      <c r="AD90" s="277"/>
      <c r="AE90" s="1435">
        <f t="shared" ref="AE90:AE98" si="5">W90-AC90</f>
        <v>67</v>
      </c>
      <c r="AF90" s="1162">
        <v>0</v>
      </c>
      <c r="AG90" s="160">
        <v>0</v>
      </c>
      <c r="AH90" s="1163">
        <v>36</v>
      </c>
      <c r="AI90" s="1189">
        <v>31</v>
      </c>
      <c r="AJ90" s="516">
        <v>0</v>
      </c>
      <c r="AK90" s="1184">
        <v>0</v>
      </c>
      <c r="AL90" s="1215">
        <v>0</v>
      </c>
      <c r="AM90" s="161">
        <v>0</v>
      </c>
      <c r="AN90" s="158">
        <v>0</v>
      </c>
      <c r="AO90" s="1208">
        <v>0</v>
      </c>
      <c r="AP90" s="1232">
        <v>0</v>
      </c>
      <c r="AQ90" s="1914"/>
      <c r="AR90" s="1534"/>
      <c r="AS90" s="540"/>
      <c r="AT90" s="155"/>
      <c r="AU90" s="638"/>
      <c r="AV90" s="212"/>
      <c r="AW90" s="114"/>
      <c r="AX90" s="114"/>
      <c r="AY90" s="114"/>
      <c r="AZ90" s="114"/>
      <c r="BA90" s="114"/>
      <c r="BB90" s="114"/>
      <c r="BC90" s="114"/>
      <c r="BD90" s="114"/>
      <c r="BE90" s="114"/>
      <c r="BF90" s="114"/>
      <c r="BG90" s="114"/>
    </row>
    <row r="91" spans="1:101" ht="27.65" customHeight="1" x14ac:dyDescent="0.35">
      <c r="A91" s="116"/>
      <c r="B91" s="1788" t="s">
        <v>353</v>
      </c>
      <c r="C91" s="1788"/>
      <c r="D91" s="1807" t="s">
        <v>351</v>
      </c>
      <c r="E91" s="1789" t="s">
        <v>285</v>
      </c>
      <c r="F91" s="1789" t="s">
        <v>463</v>
      </c>
      <c r="G91" s="1798"/>
      <c r="H91" s="1798"/>
      <c r="I91" s="1363" t="s">
        <v>1566</v>
      </c>
      <c r="J91" s="1913"/>
      <c r="K91" s="1366" t="s">
        <v>56</v>
      </c>
      <c r="L91" s="1366" t="s">
        <v>1695</v>
      </c>
      <c r="M91" s="1768"/>
      <c r="N91" s="1763" t="s">
        <v>113</v>
      </c>
      <c r="O91" s="1763">
        <v>286</v>
      </c>
      <c r="P91" s="1763" t="s">
        <v>285</v>
      </c>
      <c r="Q91" s="1764" t="s">
        <v>1660</v>
      </c>
      <c r="R91" s="1763" t="s">
        <v>1683</v>
      </c>
      <c r="S91" s="1740" t="s">
        <v>87</v>
      </c>
      <c r="T91" s="1764" t="s">
        <v>1725</v>
      </c>
      <c r="U91" s="1796" t="s">
        <v>1726</v>
      </c>
      <c r="V91" s="1740" t="s">
        <v>75</v>
      </c>
      <c r="W91" s="305">
        <v>23</v>
      </c>
      <c r="X91" s="305"/>
      <c r="Y91" s="278"/>
      <c r="Z91" s="278"/>
      <c r="AA91" s="1740">
        <v>23</v>
      </c>
      <c r="AB91" s="305">
        <v>0</v>
      </c>
      <c r="AC91" s="277">
        <v>0</v>
      </c>
      <c r="AD91" s="277"/>
      <c r="AE91" s="1435">
        <f t="shared" si="5"/>
        <v>23</v>
      </c>
      <c r="AF91" s="1164">
        <v>0</v>
      </c>
      <c r="AG91" s="225">
        <v>0</v>
      </c>
      <c r="AH91" s="1165">
        <v>0</v>
      </c>
      <c r="AI91" s="1190">
        <v>23</v>
      </c>
      <c r="AJ91" s="517">
        <v>0</v>
      </c>
      <c r="AK91" s="1186">
        <v>0</v>
      </c>
      <c r="AL91" s="1217">
        <v>0</v>
      </c>
      <c r="AM91" s="227">
        <v>0</v>
      </c>
      <c r="AN91" s="228">
        <v>0</v>
      </c>
      <c r="AO91" s="1210">
        <v>0</v>
      </c>
      <c r="AP91" s="1555">
        <v>0</v>
      </c>
      <c r="AQ91" s="1914"/>
      <c r="AR91" s="1534"/>
      <c r="AS91" s="540"/>
      <c r="AT91" s="155"/>
      <c r="AU91" s="638"/>
      <c r="AV91" s="212"/>
      <c r="AW91" s="114"/>
      <c r="AX91" s="114"/>
      <c r="AY91" s="114"/>
      <c r="AZ91" s="114"/>
      <c r="BA91" s="114"/>
      <c r="BB91" s="114"/>
      <c r="BC91" s="114"/>
      <c r="BD91" s="114"/>
      <c r="BE91" s="114"/>
      <c r="BF91" s="114"/>
      <c r="BG91" s="114"/>
    </row>
    <row r="92" spans="1:101" s="165" customFormat="1" ht="27.65" customHeight="1" x14ac:dyDescent="0.35">
      <c r="B92" s="1788" t="s">
        <v>354</v>
      </c>
      <c r="C92" s="1788"/>
      <c r="D92" s="1808" t="s">
        <v>355</v>
      </c>
      <c r="E92" s="1808" t="s">
        <v>1550</v>
      </c>
      <c r="F92" s="1789" t="s">
        <v>356</v>
      </c>
      <c r="G92" s="1797"/>
      <c r="H92" s="1797"/>
      <c r="I92" s="1363" t="s">
        <v>1566</v>
      </c>
      <c r="J92" s="1800">
        <v>5.93</v>
      </c>
      <c r="K92" s="1366" t="s">
        <v>56</v>
      </c>
      <c r="L92" s="1366" t="s">
        <v>1695</v>
      </c>
      <c r="M92" s="1768"/>
      <c r="N92" s="1763" t="s">
        <v>113</v>
      </c>
      <c r="O92" s="1763">
        <v>294</v>
      </c>
      <c r="P92" s="1763" t="s">
        <v>357</v>
      </c>
      <c r="Q92" s="1763" t="s">
        <v>1659</v>
      </c>
      <c r="R92" s="1764" t="s">
        <v>1679</v>
      </c>
      <c r="S92" s="1740" t="s">
        <v>114</v>
      </c>
      <c r="T92" s="1764" t="s">
        <v>358</v>
      </c>
      <c r="U92" s="1796" t="s">
        <v>359</v>
      </c>
      <c r="V92" s="1740" t="s">
        <v>142</v>
      </c>
      <c r="W92" s="305">
        <v>78</v>
      </c>
      <c r="X92" s="305"/>
      <c r="Y92" s="278"/>
      <c r="Z92" s="278"/>
      <c r="AA92" s="1740">
        <v>0</v>
      </c>
      <c r="AB92" s="305">
        <v>78</v>
      </c>
      <c r="AC92" s="277">
        <v>20</v>
      </c>
      <c r="AD92" s="277">
        <v>20</v>
      </c>
      <c r="AE92" s="1435">
        <f t="shared" si="5"/>
        <v>58</v>
      </c>
      <c r="AF92" s="1162">
        <v>24</v>
      </c>
      <c r="AG92" s="160">
        <v>24</v>
      </c>
      <c r="AH92" s="1163">
        <v>10</v>
      </c>
      <c r="AI92" s="1189">
        <v>0</v>
      </c>
      <c r="AJ92" s="516">
        <v>0</v>
      </c>
      <c r="AK92" s="1184">
        <v>0</v>
      </c>
      <c r="AL92" s="1215">
        <v>0</v>
      </c>
      <c r="AM92" s="161">
        <v>0</v>
      </c>
      <c r="AN92" s="158">
        <v>0</v>
      </c>
      <c r="AO92" s="1208">
        <v>0</v>
      </c>
      <c r="AP92" s="1232">
        <v>0</v>
      </c>
      <c r="AQ92" s="1538"/>
      <c r="AR92" s="1534"/>
      <c r="AS92" s="540"/>
      <c r="AT92" s="155"/>
      <c r="AU92" s="638"/>
      <c r="AV92" s="212"/>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row>
    <row r="93" spans="1:101" s="165" customFormat="1" ht="27.65" customHeight="1" x14ac:dyDescent="0.35">
      <c r="B93" s="1788" t="s">
        <v>360</v>
      </c>
      <c r="C93" s="1788"/>
      <c r="D93" s="1808" t="s">
        <v>355</v>
      </c>
      <c r="E93" s="1808" t="s">
        <v>1550</v>
      </c>
      <c r="F93" s="1789" t="s">
        <v>356</v>
      </c>
      <c r="G93" s="1798"/>
      <c r="H93" s="1798"/>
      <c r="I93" s="1363" t="s">
        <v>1566</v>
      </c>
      <c r="J93" s="1802"/>
      <c r="K93" s="1366" t="s">
        <v>56</v>
      </c>
      <c r="L93" s="1366" t="s">
        <v>1695</v>
      </c>
      <c r="M93" s="1768"/>
      <c r="N93" s="1763" t="s">
        <v>113</v>
      </c>
      <c r="O93" s="1763">
        <v>294</v>
      </c>
      <c r="P93" s="1763" t="s">
        <v>357</v>
      </c>
      <c r="Q93" s="1763" t="s">
        <v>1659</v>
      </c>
      <c r="R93" s="1764" t="s">
        <v>1679</v>
      </c>
      <c r="S93" s="1740" t="s">
        <v>114</v>
      </c>
      <c r="T93" s="1764" t="s">
        <v>358</v>
      </c>
      <c r="U93" s="1796" t="s">
        <v>359</v>
      </c>
      <c r="V93" s="1740" t="s">
        <v>142</v>
      </c>
      <c r="W93" s="305">
        <v>26</v>
      </c>
      <c r="X93" s="305"/>
      <c r="Y93" s="278"/>
      <c r="Z93" s="278"/>
      <c r="AA93" s="1740">
        <v>26</v>
      </c>
      <c r="AB93" s="305">
        <v>0</v>
      </c>
      <c r="AC93" s="277">
        <v>0</v>
      </c>
      <c r="AD93" s="277"/>
      <c r="AE93" s="1435">
        <f t="shared" si="5"/>
        <v>26</v>
      </c>
      <c r="AF93" s="1164">
        <v>0</v>
      </c>
      <c r="AG93" s="225">
        <v>26</v>
      </c>
      <c r="AH93" s="1165">
        <v>0</v>
      </c>
      <c r="AI93" s="1190">
        <v>0</v>
      </c>
      <c r="AJ93" s="517">
        <v>0</v>
      </c>
      <c r="AK93" s="1186">
        <v>0</v>
      </c>
      <c r="AL93" s="1217">
        <v>0</v>
      </c>
      <c r="AM93" s="227">
        <v>0</v>
      </c>
      <c r="AN93" s="228">
        <v>0</v>
      </c>
      <c r="AO93" s="1210">
        <v>0</v>
      </c>
      <c r="AP93" s="1555">
        <v>0</v>
      </c>
      <c r="AQ93" s="1538"/>
      <c r="AR93" s="1534"/>
      <c r="AS93" s="540"/>
      <c r="AT93" s="155"/>
      <c r="AU93" s="638"/>
      <c r="AV93" s="212"/>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row>
    <row r="94" spans="1:101" s="165" customFormat="1" ht="27.65" customHeight="1" x14ac:dyDescent="0.35">
      <c r="B94" s="1759">
        <v>58</v>
      </c>
      <c r="C94" s="1766" t="s">
        <v>1066</v>
      </c>
      <c r="D94" s="1766" t="s">
        <v>1067</v>
      </c>
      <c r="E94" s="1766" t="s">
        <v>1551</v>
      </c>
      <c r="F94" s="1766" t="s">
        <v>1708</v>
      </c>
      <c r="G94" s="1766"/>
      <c r="H94" s="1766"/>
      <c r="I94" s="1762" t="s">
        <v>1599</v>
      </c>
      <c r="J94" s="1763">
        <v>0.37</v>
      </c>
      <c r="K94" s="1763" t="s">
        <v>56</v>
      </c>
      <c r="L94" s="1763" t="s">
        <v>1695</v>
      </c>
      <c r="M94" s="1763"/>
      <c r="N94" s="1763" t="s">
        <v>86</v>
      </c>
      <c r="O94" s="1763">
        <v>295</v>
      </c>
      <c r="P94" s="1763" t="s">
        <v>365</v>
      </c>
      <c r="Q94" s="1763" t="s">
        <v>1719</v>
      </c>
      <c r="R94" s="1764" t="s">
        <v>1670</v>
      </c>
      <c r="S94" s="1763" t="s">
        <v>114</v>
      </c>
      <c r="T94" s="1764" t="s">
        <v>1069</v>
      </c>
      <c r="U94" s="1790" t="s">
        <v>1709</v>
      </c>
      <c r="V94" s="1765" t="s">
        <v>75</v>
      </c>
      <c r="W94" s="277">
        <v>12</v>
      </c>
      <c r="X94" s="277"/>
      <c r="Y94" s="277"/>
      <c r="Z94" s="277"/>
      <c r="AA94" s="1763">
        <v>0</v>
      </c>
      <c r="AB94" s="277">
        <v>12</v>
      </c>
      <c r="AC94" s="851">
        <v>0</v>
      </c>
      <c r="AD94" s="277">
        <v>0</v>
      </c>
      <c r="AE94" s="1434">
        <f t="shared" si="5"/>
        <v>12</v>
      </c>
      <c r="AF94" s="1078">
        <v>0</v>
      </c>
      <c r="AG94" s="1077">
        <v>0</v>
      </c>
      <c r="AH94" s="1079">
        <v>12</v>
      </c>
      <c r="AI94" s="1083">
        <v>0</v>
      </c>
      <c r="AJ94" s="1084">
        <v>0</v>
      </c>
      <c r="AK94" s="1085">
        <v>0</v>
      </c>
      <c r="AL94" s="1089">
        <v>0</v>
      </c>
      <c r="AM94" s="1090">
        <v>0</v>
      </c>
      <c r="AN94" s="1090">
        <v>0</v>
      </c>
      <c r="AO94" s="1091">
        <v>0</v>
      </c>
      <c r="AP94" s="1109">
        <v>0</v>
      </c>
      <c r="AQ94" s="1541"/>
      <c r="AR94" s="1534"/>
      <c r="AS94" s="540"/>
      <c r="AT94" s="155"/>
      <c r="AU94" s="638"/>
      <c r="AV94" s="212"/>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row>
    <row r="95" spans="1:101" s="165" customFormat="1" ht="27.65" customHeight="1" x14ac:dyDescent="0.35">
      <c r="A95" s="167"/>
      <c r="B95" s="1455" t="s">
        <v>361</v>
      </c>
      <c r="C95" s="1788" t="s">
        <v>362</v>
      </c>
      <c r="D95" s="1361" t="s">
        <v>363</v>
      </c>
      <c r="E95" s="1361" t="s">
        <v>1551</v>
      </c>
      <c r="F95" s="1789" t="s">
        <v>364</v>
      </c>
      <c r="G95" s="1789"/>
      <c r="H95" s="1789"/>
      <c r="I95" s="1363" t="s">
        <v>1566</v>
      </c>
      <c r="J95" s="1795">
        <v>3.28</v>
      </c>
      <c r="K95" s="1740" t="s">
        <v>56</v>
      </c>
      <c r="L95" s="1366" t="s">
        <v>1695</v>
      </c>
      <c r="M95" s="1768"/>
      <c r="N95" s="1763" t="s">
        <v>86</v>
      </c>
      <c r="O95" s="1763">
        <v>295</v>
      </c>
      <c r="P95" s="1763" t="s">
        <v>365</v>
      </c>
      <c r="Q95" s="1763" t="s">
        <v>1659</v>
      </c>
      <c r="R95" s="1763" t="s">
        <v>1659</v>
      </c>
      <c r="S95" s="1764" t="s">
        <v>1679</v>
      </c>
      <c r="T95" s="1764" t="s">
        <v>366</v>
      </c>
      <c r="U95" s="1809" t="s">
        <v>367</v>
      </c>
      <c r="V95" s="1740" t="s">
        <v>142</v>
      </c>
      <c r="W95" s="278">
        <v>89</v>
      </c>
      <c r="X95" s="278"/>
      <c r="Y95" s="278">
        <v>89</v>
      </c>
      <c r="Z95" s="278">
        <v>0</v>
      </c>
      <c r="AA95" s="1740">
        <v>0</v>
      </c>
      <c r="AB95" s="278">
        <v>89</v>
      </c>
      <c r="AC95" s="277">
        <v>68</v>
      </c>
      <c r="AD95" s="277">
        <v>3</v>
      </c>
      <c r="AE95" s="1435">
        <f t="shared" si="5"/>
        <v>21</v>
      </c>
      <c r="AF95" s="1162">
        <v>7</v>
      </c>
      <c r="AG95" s="160">
        <v>10</v>
      </c>
      <c r="AH95" s="1163">
        <v>4</v>
      </c>
      <c r="AI95" s="1189">
        <v>0</v>
      </c>
      <c r="AJ95" s="516">
        <v>0</v>
      </c>
      <c r="AK95" s="1184">
        <v>0</v>
      </c>
      <c r="AL95" s="1215">
        <v>0</v>
      </c>
      <c r="AM95" s="161">
        <v>0</v>
      </c>
      <c r="AN95" s="158">
        <v>0</v>
      </c>
      <c r="AO95" s="1208">
        <v>0</v>
      </c>
      <c r="AP95" s="1232">
        <v>0</v>
      </c>
      <c r="AQ95" s="1538"/>
      <c r="AR95" s="1534"/>
      <c r="AS95" s="540"/>
      <c r="AT95" s="155"/>
      <c r="AU95" s="638"/>
      <c r="AV95" s="212"/>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row>
    <row r="96" spans="1:101" s="165" customFormat="1" ht="27.65" customHeight="1" x14ac:dyDescent="0.35">
      <c r="A96" s="167"/>
      <c r="B96" s="1788" t="s">
        <v>372</v>
      </c>
      <c r="C96" s="1788" t="s">
        <v>373</v>
      </c>
      <c r="D96" s="1789" t="s">
        <v>374</v>
      </c>
      <c r="E96" s="1789" t="s">
        <v>377</v>
      </c>
      <c r="F96" s="1789" t="s">
        <v>375</v>
      </c>
      <c r="G96" s="1789"/>
      <c r="H96" s="1789"/>
      <c r="I96" s="1363" t="s">
        <v>1566</v>
      </c>
      <c r="J96" s="1795">
        <v>5.49</v>
      </c>
      <c r="K96" s="1740" t="s">
        <v>56</v>
      </c>
      <c r="L96" s="1366" t="s">
        <v>1695</v>
      </c>
      <c r="M96" s="1768"/>
      <c r="N96" s="1763" t="s">
        <v>376</v>
      </c>
      <c r="O96" s="1763">
        <v>301</v>
      </c>
      <c r="P96" s="1763" t="s">
        <v>377</v>
      </c>
      <c r="Q96" s="1763" t="s">
        <v>1659</v>
      </c>
      <c r="R96" s="1764" t="s">
        <v>1679</v>
      </c>
      <c r="S96" s="1740" t="s">
        <v>114</v>
      </c>
      <c r="T96" s="1764" t="s">
        <v>378</v>
      </c>
      <c r="U96" s="1796" t="s">
        <v>379</v>
      </c>
      <c r="V96" s="1740" t="s">
        <v>142</v>
      </c>
      <c r="W96" s="278">
        <v>124</v>
      </c>
      <c r="X96" s="278"/>
      <c r="Y96" s="278">
        <v>124</v>
      </c>
      <c r="Z96" s="278">
        <v>0</v>
      </c>
      <c r="AA96" s="1740">
        <v>0</v>
      </c>
      <c r="AB96" s="278">
        <v>124</v>
      </c>
      <c r="AC96" s="277">
        <v>119</v>
      </c>
      <c r="AD96" s="277"/>
      <c r="AE96" s="1435">
        <f t="shared" si="5"/>
        <v>5</v>
      </c>
      <c r="AF96" s="1162">
        <v>2</v>
      </c>
      <c r="AG96" s="160">
        <v>2</v>
      </c>
      <c r="AH96" s="1163">
        <v>1</v>
      </c>
      <c r="AI96" s="1189">
        <v>0</v>
      </c>
      <c r="AJ96" s="516">
        <v>0</v>
      </c>
      <c r="AK96" s="1184">
        <v>0</v>
      </c>
      <c r="AL96" s="1215">
        <v>0</v>
      </c>
      <c r="AM96" s="161">
        <v>0</v>
      </c>
      <c r="AN96" s="158">
        <v>0</v>
      </c>
      <c r="AO96" s="1208">
        <v>0</v>
      </c>
      <c r="AP96" s="1232">
        <v>0</v>
      </c>
      <c r="AQ96" s="1538"/>
      <c r="AR96" s="1534"/>
      <c r="AS96" s="540"/>
      <c r="AT96" s="155"/>
      <c r="AU96" s="638"/>
      <c r="AV96" s="212"/>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row>
    <row r="97" spans="1:101" s="165" customFormat="1" ht="27.65" customHeight="1" x14ac:dyDescent="0.35">
      <c r="A97" s="167"/>
      <c r="B97" s="1782" t="s">
        <v>1634</v>
      </c>
      <c r="C97" s="1782" t="s">
        <v>1101</v>
      </c>
      <c r="D97" s="1361" t="s">
        <v>1631</v>
      </c>
      <c r="E97" s="1361" t="s">
        <v>377</v>
      </c>
      <c r="F97" s="1789" t="s">
        <v>1630</v>
      </c>
      <c r="G97" s="1797"/>
      <c r="H97" s="1797"/>
      <c r="I97" s="1762" t="s">
        <v>1599</v>
      </c>
      <c r="J97" s="1800">
        <v>3.53</v>
      </c>
      <c r="K97" s="1763" t="s">
        <v>55</v>
      </c>
      <c r="L97" s="1366" t="s">
        <v>1695</v>
      </c>
      <c r="M97" s="1763"/>
      <c r="N97" s="1763" t="s">
        <v>86</v>
      </c>
      <c r="O97" s="1763"/>
      <c r="P97" s="1763" t="s">
        <v>377</v>
      </c>
      <c r="Q97" s="1764" t="s">
        <v>1660</v>
      </c>
      <c r="R97" s="1764" t="s">
        <v>1674</v>
      </c>
      <c r="S97" s="1763" t="s">
        <v>87</v>
      </c>
      <c r="T97" s="1764" t="s">
        <v>1629</v>
      </c>
      <c r="U97" s="1790" t="s">
        <v>1628</v>
      </c>
      <c r="V97" s="1762" t="s">
        <v>75</v>
      </c>
      <c r="W97" s="369">
        <v>36</v>
      </c>
      <c r="X97" s="369"/>
      <c r="Y97" s="369">
        <v>36</v>
      </c>
      <c r="Z97" s="369">
        <v>0</v>
      </c>
      <c r="AA97" s="1886">
        <v>0</v>
      </c>
      <c r="AB97" s="369">
        <v>36</v>
      </c>
      <c r="AC97" s="851">
        <v>0</v>
      </c>
      <c r="AD97" s="851">
        <v>0</v>
      </c>
      <c r="AE97" s="1434">
        <f t="shared" si="5"/>
        <v>36</v>
      </c>
      <c r="AF97" s="1168">
        <v>0</v>
      </c>
      <c r="AG97" s="1130">
        <v>0</v>
      </c>
      <c r="AH97" s="1079">
        <v>12</v>
      </c>
      <c r="AI97" s="1192">
        <v>12</v>
      </c>
      <c r="AJ97" s="506">
        <v>12</v>
      </c>
      <c r="AK97" s="1085">
        <v>0</v>
      </c>
      <c r="AL97" s="1219">
        <v>0</v>
      </c>
      <c r="AM97" s="503">
        <v>0</v>
      </c>
      <c r="AN97" s="503">
        <v>0</v>
      </c>
      <c r="AO97" s="1091">
        <v>0</v>
      </c>
      <c r="AP97" s="1109">
        <v>0</v>
      </c>
      <c r="AQ97" s="1541"/>
      <c r="AR97" s="1527"/>
      <c r="AS97" s="540"/>
      <c r="AT97" s="155"/>
      <c r="AU97" s="638"/>
      <c r="AV97" s="212"/>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row>
    <row r="98" spans="1:101" s="165" customFormat="1" ht="27.65" customHeight="1" x14ac:dyDescent="0.35">
      <c r="A98" s="166"/>
      <c r="B98" s="1782" t="s">
        <v>1635</v>
      </c>
      <c r="C98" s="1782" t="s">
        <v>1101</v>
      </c>
      <c r="D98" s="1361" t="s">
        <v>1631</v>
      </c>
      <c r="E98" s="1361" t="s">
        <v>377</v>
      </c>
      <c r="F98" s="1789" t="s">
        <v>1630</v>
      </c>
      <c r="G98" s="1798"/>
      <c r="H98" s="1798"/>
      <c r="I98" s="1762" t="s">
        <v>1599</v>
      </c>
      <c r="J98" s="1802"/>
      <c r="K98" s="1763" t="s">
        <v>55</v>
      </c>
      <c r="L98" s="1366" t="s">
        <v>1695</v>
      </c>
      <c r="M98" s="1763"/>
      <c r="N98" s="1763" t="s">
        <v>86</v>
      </c>
      <c r="O98" s="1763"/>
      <c r="P98" s="1763" t="s">
        <v>377</v>
      </c>
      <c r="Q98" s="1764" t="s">
        <v>1660</v>
      </c>
      <c r="R98" s="1764" t="s">
        <v>1674</v>
      </c>
      <c r="S98" s="1763" t="s">
        <v>87</v>
      </c>
      <c r="T98" s="1764" t="s">
        <v>1629</v>
      </c>
      <c r="U98" s="1790" t="s">
        <v>1628</v>
      </c>
      <c r="V98" s="1765" t="s">
        <v>75</v>
      </c>
      <c r="W98" s="369">
        <v>12</v>
      </c>
      <c r="X98" s="369"/>
      <c r="Y98" s="369">
        <v>12</v>
      </c>
      <c r="Z98" s="369">
        <v>0</v>
      </c>
      <c r="AA98" s="1886">
        <v>12</v>
      </c>
      <c r="AB98" s="369">
        <v>0</v>
      </c>
      <c r="AC98" s="851">
        <v>0</v>
      </c>
      <c r="AD98" s="277">
        <v>0</v>
      </c>
      <c r="AE98" s="1434">
        <f t="shared" si="5"/>
        <v>12</v>
      </c>
      <c r="AF98" s="1156">
        <v>0</v>
      </c>
      <c r="AG98" s="232">
        <v>0</v>
      </c>
      <c r="AH98" s="1157">
        <v>0</v>
      </c>
      <c r="AI98" s="1185">
        <v>0</v>
      </c>
      <c r="AJ98" s="513">
        <v>12</v>
      </c>
      <c r="AK98" s="1186">
        <v>0</v>
      </c>
      <c r="AL98" s="1209">
        <v>0</v>
      </c>
      <c r="AM98" s="233">
        <v>0</v>
      </c>
      <c r="AN98" s="233">
        <v>0</v>
      </c>
      <c r="AO98" s="1214">
        <v>0</v>
      </c>
      <c r="AP98" s="1430">
        <v>0</v>
      </c>
      <c r="AQ98" s="1541"/>
      <c r="AR98" s="1527"/>
      <c r="AS98" s="540"/>
      <c r="AT98" s="155"/>
      <c r="AU98" s="638"/>
      <c r="AV98" s="212"/>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row>
    <row r="99" spans="1:101" s="165" customFormat="1" ht="27.65" customHeight="1" x14ac:dyDescent="0.35">
      <c r="A99" s="166"/>
      <c r="B99" s="1456" t="s">
        <v>380</v>
      </c>
      <c r="C99" s="1794" t="s">
        <v>381</v>
      </c>
      <c r="D99" s="1361" t="s">
        <v>382</v>
      </c>
      <c r="E99" s="1361" t="s">
        <v>377</v>
      </c>
      <c r="F99" s="1789" t="s">
        <v>383</v>
      </c>
      <c r="G99" s="1789"/>
      <c r="H99" s="1789"/>
      <c r="I99" s="1363" t="s">
        <v>1566</v>
      </c>
      <c r="J99" s="1795">
        <v>0.5</v>
      </c>
      <c r="K99" s="1740" t="s">
        <v>56</v>
      </c>
      <c r="L99" s="1366" t="s">
        <v>1695</v>
      </c>
      <c r="M99" s="1768"/>
      <c r="N99" s="1763" t="s">
        <v>86</v>
      </c>
      <c r="O99" s="1763">
        <v>301</v>
      </c>
      <c r="P99" s="1763" t="s">
        <v>377</v>
      </c>
      <c r="Q99" s="1764" t="s">
        <v>1660</v>
      </c>
      <c r="R99" s="1764" t="s">
        <v>1684</v>
      </c>
      <c r="S99" s="1740" t="s">
        <v>87</v>
      </c>
      <c r="T99" s="1764" t="s">
        <v>384</v>
      </c>
      <c r="U99" s="1796" t="s">
        <v>385</v>
      </c>
      <c r="V99" s="1740" t="s">
        <v>75</v>
      </c>
      <c r="W99" s="278">
        <v>7</v>
      </c>
      <c r="X99" s="278"/>
      <c r="Y99" s="278"/>
      <c r="Z99" s="278"/>
      <c r="AA99" s="1740">
        <v>0</v>
      </c>
      <c r="AB99" s="278">
        <v>7</v>
      </c>
      <c r="AC99" s="277">
        <v>0</v>
      </c>
      <c r="AD99" s="277"/>
      <c r="AE99" s="1435">
        <v>7</v>
      </c>
      <c r="AF99" s="1162">
        <v>7</v>
      </c>
      <c r="AG99" s="160">
        <v>0</v>
      </c>
      <c r="AH99" s="1163">
        <v>0</v>
      </c>
      <c r="AI99" s="1189">
        <v>0</v>
      </c>
      <c r="AJ99" s="516">
        <v>0</v>
      </c>
      <c r="AK99" s="1184">
        <v>0</v>
      </c>
      <c r="AL99" s="1211">
        <v>0</v>
      </c>
      <c r="AM99" s="158">
        <v>0</v>
      </c>
      <c r="AN99" s="158">
        <v>0</v>
      </c>
      <c r="AO99" s="1208">
        <v>0</v>
      </c>
      <c r="AP99" s="1232">
        <v>0</v>
      </c>
      <c r="AQ99" s="1541"/>
      <c r="AR99" s="1539"/>
      <c r="AS99" s="540"/>
      <c r="AT99" s="155"/>
      <c r="AU99" s="638"/>
      <c r="AV99" s="212"/>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row>
    <row r="100" spans="1:101" s="165" customFormat="1" ht="27.65" customHeight="1" x14ac:dyDescent="0.35">
      <c r="A100" s="166"/>
      <c r="B100" s="1456" t="s">
        <v>386</v>
      </c>
      <c r="C100" s="1794" t="s">
        <v>387</v>
      </c>
      <c r="D100" s="1361" t="s">
        <v>388</v>
      </c>
      <c r="E100" s="1361" t="s">
        <v>377</v>
      </c>
      <c r="F100" s="1789" t="s">
        <v>356</v>
      </c>
      <c r="G100" s="1789"/>
      <c r="H100" s="1789"/>
      <c r="I100" s="1363" t="s">
        <v>1566</v>
      </c>
      <c r="J100" s="1795">
        <v>2.06</v>
      </c>
      <c r="K100" s="1740" t="s">
        <v>56</v>
      </c>
      <c r="L100" s="1366" t="s">
        <v>1695</v>
      </c>
      <c r="M100" s="1768"/>
      <c r="N100" s="1763" t="s">
        <v>86</v>
      </c>
      <c r="O100" s="1763">
        <v>301</v>
      </c>
      <c r="P100" s="1763" t="s">
        <v>377</v>
      </c>
      <c r="Q100" s="1764" t="s">
        <v>1660</v>
      </c>
      <c r="R100" s="1764" t="s">
        <v>1686</v>
      </c>
      <c r="S100" s="1740" t="s">
        <v>389</v>
      </c>
      <c r="T100" s="1764" t="s">
        <v>1685</v>
      </c>
      <c r="U100" s="1796" t="s">
        <v>391</v>
      </c>
      <c r="V100" s="1740" t="s">
        <v>75</v>
      </c>
      <c r="W100" s="278">
        <v>35</v>
      </c>
      <c r="X100" s="278"/>
      <c r="Y100" s="278"/>
      <c r="Z100" s="278"/>
      <c r="AA100" s="1740">
        <v>0</v>
      </c>
      <c r="AB100" s="278">
        <v>35</v>
      </c>
      <c r="AC100" s="277">
        <v>0</v>
      </c>
      <c r="AD100" s="277"/>
      <c r="AE100" s="1435">
        <v>35</v>
      </c>
      <c r="AF100" s="1162">
        <v>0</v>
      </c>
      <c r="AG100" s="160">
        <v>0</v>
      </c>
      <c r="AH100" s="1163">
        <v>0</v>
      </c>
      <c r="AI100" s="1189">
        <v>20</v>
      </c>
      <c r="AJ100" s="516">
        <v>15</v>
      </c>
      <c r="AK100" s="1184">
        <v>0</v>
      </c>
      <c r="AL100" s="1211">
        <v>0</v>
      </c>
      <c r="AM100" s="158">
        <v>0</v>
      </c>
      <c r="AN100" s="158">
        <v>0</v>
      </c>
      <c r="AO100" s="1208">
        <v>0</v>
      </c>
      <c r="AP100" s="1232">
        <v>0</v>
      </c>
      <c r="AQ100" s="1538"/>
      <c r="AR100" s="1534"/>
      <c r="AS100" s="540"/>
      <c r="AT100" s="155"/>
      <c r="AU100" s="638"/>
      <c r="AV100" s="212"/>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row>
    <row r="101" spans="1:101" s="165" customFormat="1" ht="27.65" customHeight="1" x14ac:dyDescent="0.35">
      <c r="A101" s="166"/>
      <c r="B101" s="1358" t="s">
        <v>393</v>
      </c>
      <c r="C101" s="1359"/>
      <c r="D101" s="1362" t="s">
        <v>394</v>
      </c>
      <c r="E101" s="1362" t="s">
        <v>1552</v>
      </c>
      <c r="F101" s="1362" t="s">
        <v>395</v>
      </c>
      <c r="G101" s="1362"/>
      <c r="H101" s="1362"/>
      <c r="I101" s="1363" t="s">
        <v>1566</v>
      </c>
      <c r="J101" s="1364"/>
      <c r="K101" s="1365" t="s">
        <v>55</v>
      </c>
      <c r="L101" s="1366" t="s">
        <v>1695</v>
      </c>
      <c r="M101" s="1365"/>
      <c r="N101" s="1363" t="s">
        <v>113</v>
      </c>
      <c r="O101" s="1363"/>
      <c r="P101" s="1363"/>
      <c r="Q101" s="1764" t="s">
        <v>1660</v>
      </c>
      <c r="R101" s="1368" t="s">
        <v>1673</v>
      </c>
      <c r="S101" s="1369" t="s">
        <v>114</v>
      </c>
      <c r="T101" s="1363" t="s">
        <v>396</v>
      </c>
      <c r="U101" s="1810">
        <v>45336</v>
      </c>
      <c r="V101" s="1369" t="s">
        <v>142</v>
      </c>
      <c r="W101" s="840">
        <v>8</v>
      </c>
      <c r="X101" s="1338"/>
      <c r="Y101" s="840">
        <v>8</v>
      </c>
      <c r="Z101" s="840"/>
      <c r="AA101" s="1369">
        <v>0</v>
      </c>
      <c r="AB101" s="840">
        <v>8</v>
      </c>
      <c r="AC101" s="1132">
        <v>0</v>
      </c>
      <c r="AD101" s="1132"/>
      <c r="AE101" s="1371">
        <f t="shared" ref="AE101:AE134" si="6">W101-AC101</f>
        <v>8</v>
      </c>
      <c r="AF101" s="1169">
        <v>0</v>
      </c>
      <c r="AG101" s="831">
        <v>8</v>
      </c>
      <c r="AH101" s="1170">
        <v>0</v>
      </c>
      <c r="AI101" s="1193">
        <v>0</v>
      </c>
      <c r="AJ101" s="833">
        <v>0</v>
      </c>
      <c r="AK101" s="1194">
        <v>0</v>
      </c>
      <c r="AL101" s="1220">
        <v>0</v>
      </c>
      <c r="AM101" s="836">
        <v>0</v>
      </c>
      <c r="AN101" s="836">
        <v>0</v>
      </c>
      <c r="AO101" s="1221">
        <v>0</v>
      </c>
      <c r="AP101" s="1232">
        <v>0</v>
      </c>
      <c r="AQ101" s="1541"/>
      <c r="AR101" s="1534"/>
      <c r="AS101" s="540"/>
      <c r="AT101" s="155"/>
      <c r="AU101" s="638"/>
      <c r="AV101" s="212"/>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row>
    <row r="102" spans="1:101" s="1357" customFormat="1" ht="27.65" customHeight="1" x14ac:dyDescent="0.35">
      <c r="B102" s="1358" t="s">
        <v>397</v>
      </c>
      <c r="C102" s="1359"/>
      <c r="D102" s="1360" t="s">
        <v>398</v>
      </c>
      <c r="E102" s="1361" t="s">
        <v>377</v>
      </c>
      <c r="F102" s="1362" t="s">
        <v>399</v>
      </c>
      <c r="G102" s="1362"/>
      <c r="H102" s="1362"/>
      <c r="I102" s="1363" t="s">
        <v>1566</v>
      </c>
      <c r="J102" s="1364"/>
      <c r="K102" s="1365" t="s">
        <v>56</v>
      </c>
      <c r="L102" s="1366" t="s">
        <v>1695</v>
      </c>
      <c r="M102" s="1367"/>
      <c r="N102" s="1363" t="s">
        <v>113</v>
      </c>
      <c r="O102" s="1363" t="s">
        <v>400</v>
      </c>
      <c r="P102" s="1363"/>
      <c r="Q102" s="1368" t="s">
        <v>1660</v>
      </c>
      <c r="R102" s="1368" t="s">
        <v>1670</v>
      </c>
      <c r="S102" s="1369" t="s">
        <v>114</v>
      </c>
      <c r="T102" s="1363" t="s">
        <v>401</v>
      </c>
      <c r="U102" s="1370">
        <v>45357</v>
      </c>
      <c r="V102" s="1369" t="s">
        <v>75</v>
      </c>
      <c r="W102" s="1369">
        <v>12</v>
      </c>
      <c r="X102" s="1369"/>
      <c r="Y102" s="1369">
        <v>12</v>
      </c>
      <c r="Z102" s="1369"/>
      <c r="AA102" s="1369">
        <v>0</v>
      </c>
      <c r="AB102" s="1369">
        <v>12</v>
      </c>
      <c r="AC102" s="1363">
        <v>0</v>
      </c>
      <c r="AD102" s="1363"/>
      <c r="AE102" s="1371">
        <f t="shared" si="6"/>
        <v>12</v>
      </c>
      <c r="AF102" s="1344">
        <v>0</v>
      </c>
      <c r="AG102" s="1345">
        <v>0</v>
      </c>
      <c r="AH102" s="1346">
        <v>12</v>
      </c>
      <c r="AI102" s="1347">
        <v>0</v>
      </c>
      <c r="AJ102" s="1348">
        <v>0</v>
      </c>
      <c r="AK102" s="1349">
        <v>0</v>
      </c>
      <c r="AL102" s="1220">
        <v>0</v>
      </c>
      <c r="AM102" s="1350">
        <v>0</v>
      </c>
      <c r="AN102" s="1350">
        <v>0</v>
      </c>
      <c r="AO102" s="1351">
        <v>0</v>
      </c>
      <c r="AP102" s="1232">
        <v>0</v>
      </c>
      <c r="AQ102" s="1537"/>
      <c r="AR102" s="1527"/>
      <c r="AS102" s="1372"/>
      <c r="AT102" s="1373"/>
      <c r="AU102" s="638"/>
      <c r="AV102" s="212"/>
      <c r="AW102" s="1374"/>
      <c r="AX102" s="1374"/>
      <c r="AY102" s="1374"/>
      <c r="AZ102" s="1374"/>
      <c r="BA102" s="1374"/>
      <c r="BB102" s="1374"/>
      <c r="BC102" s="1374"/>
      <c r="BD102" s="1374"/>
      <c r="BE102" s="1374"/>
      <c r="BF102" s="1374"/>
      <c r="BG102" s="1374"/>
      <c r="BH102" s="1374"/>
      <c r="BI102" s="1374"/>
      <c r="BJ102" s="1374"/>
      <c r="BK102" s="1374"/>
      <c r="BL102" s="1374"/>
      <c r="BM102" s="1374"/>
      <c r="BN102" s="1374"/>
      <c r="BO102" s="1374"/>
      <c r="BP102" s="1374"/>
      <c r="BQ102" s="1374"/>
      <c r="BR102" s="1374"/>
      <c r="BS102" s="1374"/>
      <c r="BT102" s="1374"/>
      <c r="BU102" s="1374"/>
      <c r="BV102" s="1374"/>
      <c r="BW102" s="1374"/>
      <c r="BX102" s="1374"/>
      <c r="BY102" s="1374"/>
      <c r="BZ102" s="1374"/>
      <c r="CA102" s="1374"/>
      <c r="CB102" s="1374"/>
      <c r="CC102" s="1374"/>
      <c r="CD102" s="1374"/>
      <c r="CE102" s="1374"/>
      <c r="CF102" s="1374"/>
      <c r="CG102" s="1374"/>
      <c r="CH102" s="1374"/>
      <c r="CI102" s="1374"/>
      <c r="CJ102" s="1374"/>
      <c r="CK102" s="1374"/>
      <c r="CL102" s="1374"/>
      <c r="CM102" s="1374"/>
      <c r="CN102" s="1374"/>
      <c r="CO102" s="1374"/>
      <c r="CP102" s="1374"/>
      <c r="CQ102" s="1374"/>
      <c r="CR102" s="1374"/>
      <c r="CS102" s="1374"/>
      <c r="CT102" s="1374"/>
      <c r="CU102" s="1374"/>
      <c r="CV102" s="1374"/>
      <c r="CW102" s="1374"/>
    </row>
    <row r="103" spans="1:101" s="165" customFormat="1" ht="27.65" customHeight="1" x14ac:dyDescent="0.35">
      <c r="B103" s="1456" t="s">
        <v>402</v>
      </c>
      <c r="C103" s="1794"/>
      <c r="D103" s="1783" t="s">
        <v>398</v>
      </c>
      <c r="E103" s="1766" t="s">
        <v>1552</v>
      </c>
      <c r="F103" s="1766" t="s">
        <v>403</v>
      </c>
      <c r="G103" s="1766"/>
      <c r="H103" s="1766"/>
      <c r="I103" s="1363" t="s">
        <v>1566</v>
      </c>
      <c r="J103" s="1795"/>
      <c r="K103" s="1366" t="s">
        <v>56</v>
      </c>
      <c r="L103" s="1366" t="s">
        <v>1695</v>
      </c>
      <c r="M103" s="1768"/>
      <c r="N103" s="1763" t="s">
        <v>113</v>
      </c>
      <c r="O103" s="1763" t="s">
        <v>400</v>
      </c>
      <c r="P103" s="1763"/>
      <c r="Q103" s="1763" t="s">
        <v>1659</v>
      </c>
      <c r="R103" s="1764" t="s">
        <v>1679</v>
      </c>
      <c r="S103" s="1740" t="s">
        <v>114</v>
      </c>
      <c r="T103" s="1763" t="s">
        <v>404</v>
      </c>
      <c r="U103" s="1811">
        <v>43744</v>
      </c>
      <c r="V103" s="1740" t="s">
        <v>142</v>
      </c>
      <c r="W103" s="278">
        <v>27</v>
      </c>
      <c r="X103" s="278"/>
      <c r="Y103" s="278">
        <v>27</v>
      </c>
      <c r="Z103" s="278"/>
      <c r="AA103" s="1740">
        <v>0</v>
      </c>
      <c r="AB103" s="278">
        <v>27</v>
      </c>
      <c r="AC103" s="277">
        <v>6</v>
      </c>
      <c r="AD103" s="277"/>
      <c r="AE103" s="1435">
        <f t="shared" si="6"/>
        <v>21</v>
      </c>
      <c r="AF103" s="1162">
        <v>10</v>
      </c>
      <c r="AG103" s="160">
        <v>11</v>
      </c>
      <c r="AH103" s="1163">
        <v>0</v>
      </c>
      <c r="AI103" s="1189">
        <v>0</v>
      </c>
      <c r="AJ103" s="516">
        <v>0</v>
      </c>
      <c r="AK103" s="1184">
        <v>0</v>
      </c>
      <c r="AL103" s="1211">
        <v>0</v>
      </c>
      <c r="AM103" s="158">
        <v>0</v>
      </c>
      <c r="AN103" s="158">
        <v>0</v>
      </c>
      <c r="AO103" s="1208">
        <v>0</v>
      </c>
      <c r="AP103" s="1232">
        <v>0</v>
      </c>
      <c r="AQ103" s="1541"/>
      <c r="AR103" s="1534"/>
      <c r="AS103" s="540"/>
      <c r="AT103" s="155"/>
      <c r="AU103" s="638"/>
      <c r="AV103" s="212"/>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row>
    <row r="104" spans="1:101" s="165" customFormat="1" ht="27.65" customHeight="1" x14ac:dyDescent="0.35">
      <c r="B104" s="1812" t="s">
        <v>405</v>
      </c>
      <c r="C104" s="1773" t="s">
        <v>406</v>
      </c>
      <c r="D104" s="1813" t="s">
        <v>407</v>
      </c>
      <c r="E104" s="1813" t="s">
        <v>425</v>
      </c>
      <c r="F104" s="1760" t="s">
        <v>408</v>
      </c>
      <c r="G104" s="1760"/>
      <c r="H104" s="1760"/>
      <c r="I104" s="1363" t="s">
        <v>1566</v>
      </c>
      <c r="J104" s="1814">
        <v>0.7</v>
      </c>
      <c r="K104" s="1777" t="s">
        <v>55</v>
      </c>
      <c r="L104" s="1366" t="s">
        <v>1695</v>
      </c>
      <c r="M104" s="1777"/>
      <c r="N104" s="1762" t="s">
        <v>120</v>
      </c>
      <c r="O104" s="1777" t="s">
        <v>409</v>
      </c>
      <c r="P104" s="1815" t="s">
        <v>410</v>
      </c>
      <c r="Q104" s="1815" t="s">
        <v>1660</v>
      </c>
      <c r="R104" s="1815" t="s">
        <v>1677</v>
      </c>
      <c r="S104" s="1762" t="s">
        <v>411</v>
      </c>
      <c r="T104" s="1764" t="s">
        <v>1648</v>
      </c>
      <c r="U104" s="1779" t="s">
        <v>1152</v>
      </c>
      <c r="V104" s="1762" t="s">
        <v>75</v>
      </c>
      <c r="W104" s="277">
        <v>16</v>
      </c>
      <c r="X104" s="277"/>
      <c r="Y104" s="277">
        <v>16</v>
      </c>
      <c r="Z104" s="277"/>
      <c r="AA104" s="1763"/>
      <c r="AB104" s="277">
        <v>16</v>
      </c>
      <c r="AC104" s="277">
        <v>0</v>
      </c>
      <c r="AD104" s="277"/>
      <c r="AE104" s="1435">
        <f t="shared" si="6"/>
        <v>16</v>
      </c>
      <c r="AF104" s="1000">
        <v>0</v>
      </c>
      <c r="AG104" s="159">
        <v>0</v>
      </c>
      <c r="AH104" s="1155">
        <v>16</v>
      </c>
      <c r="AI104" s="1183">
        <v>0</v>
      </c>
      <c r="AJ104" s="504">
        <v>0</v>
      </c>
      <c r="AK104" s="1184">
        <v>0</v>
      </c>
      <c r="AL104" s="1207">
        <v>0</v>
      </c>
      <c r="AM104" s="162">
        <v>0</v>
      </c>
      <c r="AN104" s="162">
        <v>0</v>
      </c>
      <c r="AO104" s="1208">
        <v>0</v>
      </c>
      <c r="AP104" s="1232">
        <v>0</v>
      </c>
      <c r="AQ104" s="1541"/>
      <c r="AR104" s="1534"/>
      <c r="AS104" s="540"/>
      <c r="AT104" s="155"/>
      <c r="AU104" s="638"/>
      <c r="AV104" s="212"/>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row>
    <row r="105" spans="1:101" s="165" customFormat="1" ht="27.65" customHeight="1" x14ac:dyDescent="0.35">
      <c r="B105" s="1799" t="s">
        <v>413</v>
      </c>
      <c r="C105" s="1782" t="s">
        <v>414</v>
      </c>
      <c r="D105" s="1789" t="s">
        <v>415</v>
      </c>
      <c r="E105" s="1813" t="s">
        <v>425</v>
      </c>
      <c r="F105" s="1766" t="s">
        <v>416</v>
      </c>
      <c r="G105" s="1362"/>
      <c r="H105" s="1362"/>
      <c r="I105" s="1363" t="s">
        <v>1566</v>
      </c>
      <c r="J105" s="1917">
        <v>20</v>
      </c>
      <c r="K105" s="1366" t="s">
        <v>56</v>
      </c>
      <c r="L105" s="1366" t="s">
        <v>1695</v>
      </c>
      <c r="M105" s="1768"/>
      <c r="N105" s="1763" t="s">
        <v>120</v>
      </c>
      <c r="O105" s="1763">
        <v>264</v>
      </c>
      <c r="P105" s="1763" t="s">
        <v>417</v>
      </c>
      <c r="Q105" s="1815" t="s">
        <v>1660</v>
      </c>
      <c r="R105" s="1764" t="s">
        <v>1686</v>
      </c>
      <c r="S105" s="1763" t="s">
        <v>87</v>
      </c>
      <c r="T105" s="1764" t="s">
        <v>1656</v>
      </c>
      <c r="U105" s="1784" t="s">
        <v>419</v>
      </c>
      <c r="V105" s="1785" t="s">
        <v>75</v>
      </c>
      <c r="W105" s="306">
        <v>150</v>
      </c>
      <c r="X105" s="306"/>
      <c r="Y105" s="306"/>
      <c r="Z105" s="306"/>
      <c r="AA105" s="2031">
        <v>0</v>
      </c>
      <c r="AB105" s="306">
        <v>150</v>
      </c>
      <c r="AC105" s="306">
        <v>0</v>
      </c>
      <c r="AD105" s="306"/>
      <c r="AE105" s="1435">
        <f t="shared" si="6"/>
        <v>150</v>
      </c>
      <c r="AF105" s="1158">
        <v>0</v>
      </c>
      <c r="AG105" s="156">
        <v>0</v>
      </c>
      <c r="AH105" s="1159">
        <v>35</v>
      </c>
      <c r="AI105" s="1187">
        <v>75</v>
      </c>
      <c r="AJ105" s="514">
        <v>40</v>
      </c>
      <c r="AK105" s="1195">
        <v>0</v>
      </c>
      <c r="AL105" s="1211">
        <v>0</v>
      </c>
      <c r="AM105" s="158">
        <v>0</v>
      </c>
      <c r="AN105" s="158">
        <v>0</v>
      </c>
      <c r="AO105" s="1208">
        <v>0</v>
      </c>
      <c r="AP105" s="1232">
        <v>0</v>
      </c>
      <c r="AQ105" s="1911"/>
      <c r="AR105" s="1539"/>
      <c r="AS105" s="540"/>
      <c r="AT105" s="155"/>
      <c r="AU105" s="638"/>
      <c r="AV105" s="212"/>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row>
    <row r="106" spans="1:101" s="165" customFormat="1" ht="27.65" customHeight="1" x14ac:dyDescent="0.35">
      <c r="B106" s="1799" t="s">
        <v>420</v>
      </c>
      <c r="C106" s="1782" t="s">
        <v>414</v>
      </c>
      <c r="D106" s="1789" t="s">
        <v>415</v>
      </c>
      <c r="E106" s="1813" t="s">
        <v>425</v>
      </c>
      <c r="F106" s="1766" t="s">
        <v>416</v>
      </c>
      <c r="G106" s="1772"/>
      <c r="H106" s="1772"/>
      <c r="I106" s="1363" t="s">
        <v>1566</v>
      </c>
      <c r="J106" s="1918"/>
      <c r="K106" s="1366" t="s">
        <v>56</v>
      </c>
      <c r="L106" s="1366" t="s">
        <v>1695</v>
      </c>
      <c r="M106" s="1768"/>
      <c r="N106" s="1763" t="s">
        <v>120</v>
      </c>
      <c r="O106" s="1763">
        <v>264</v>
      </c>
      <c r="P106" s="1763" t="s">
        <v>417</v>
      </c>
      <c r="Q106" s="1815" t="s">
        <v>1660</v>
      </c>
      <c r="R106" s="1764" t="s">
        <v>1686</v>
      </c>
      <c r="S106" s="1763" t="s">
        <v>87</v>
      </c>
      <c r="T106" s="1764" t="s">
        <v>1656</v>
      </c>
      <c r="U106" s="1784" t="s">
        <v>419</v>
      </c>
      <c r="V106" s="1785" t="s">
        <v>75</v>
      </c>
      <c r="W106" s="306">
        <v>50</v>
      </c>
      <c r="X106" s="306"/>
      <c r="Y106" s="306"/>
      <c r="Z106" s="306"/>
      <c r="AA106" s="2031">
        <v>50</v>
      </c>
      <c r="AB106" s="306">
        <v>0</v>
      </c>
      <c r="AC106" s="306">
        <v>0</v>
      </c>
      <c r="AD106" s="306"/>
      <c r="AE106" s="1435">
        <f t="shared" si="6"/>
        <v>50</v>
      </c>
      <c r="AF106" s="1160">
        <v>0</v>
      </c>
      <c r="AG106" s="234">
        <v>0</v>
      </c>
      <c r="AH106" s="1161">
        <v>0</v>
      </c>
      <c r="AI106" s="1188">
        <v>0</v>
      </c>
      <c r="AJ106" s="515">
        <v>50</v>
      </c>
      <c r="AK106" s="1196">
        <v>0</v>
      </c>
      <c r="AL106" s="1213">
        <v>0</v>
      </c>
      <c r="AM106" s="228">
        <v>0</v>
      </c>
      <c r="AN106" s="228">
        <v>0</v>
      </c>
      <c r="AO106" s="1210">
        <v>0</v>
      </c>
      <c r="AP106" s="1555">
        <v>0</v>
      </c>
      <c r="AQ106" s="1911"/>
      <c r="AR106" s="1534"/>
      <c r="AS106" s="540"/>
      <c r="AT106" s="155"/>
      <c r="AU106" s="638"/>
      <c r="AV106" s="212"/>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row>
    <row r="107" spans="1:101" s="165" customFormat="1" ht="27.65" customHeight="1" x14ac:dyDescent="0.35">
      <c r="B107" s="1799" t="s">
        <v>421</v>
      </c>
      <c r="C107" s="1782" t="s">
        <v>422</v>
      </c>
      <c r="D107" s="1789" t="s">
        <v>423</v>
      </c>
      <c r="E107" s="1813" t="s">
        <v>425</v>
      </c>
      <c r="F107" s="1766" t="s">
        <v>424</v>
      </c>
      <c r="G107" s="1362"/>
      <c r="H107" s="1362"/>
      <c r="I107" s="1363" t="s">
        <v>1566</v>
      </c>
      <c r="J107" s="1917">
        <v>10</v>
      </c>
      <c r="K107" s="1366" t="s">
        <v>56</v>
      </c>
      <c r="L107" s="1366" t="s">
        <v>1695</v>
      </c>
      <c r="M107" s="1768"/>
      <c r="N107" s="1763" t="s">
        <v>120</v>
      </c>
      <c r="O107" s="1763">
        <v>265</v>
      </c>
      <c r="P107" s="1763" t="s">
        <v>425</v>
      </c>
      <c r="Q107" s="1763" t="s">
        <v>1659</v>
      </c>
      <c r="R107" s="1763" t="s">
        <v>1687</v>
      </c>
      <c r="S107" s="1763" t="s">
        <v>114</v>
      </c>
      <c r="T107" s="1763" t="s">
        <v>426</v>
      </c>
      <c r="U107" s="1792">
        <v>44644</v>
      </c>
      <c r="V107" s="1785" t="s">
        <v>142</v>
      </c>
      <c r="W107" s="306">
        <v>45</v>
      </c>
      <c r="X107" s="306"/>
      <c r="Y107" s="306"/>
      <c r="Z107" s="306"/>
      <c r="AA107" s="2031">
        <v>0</v>
      </c>
      <c r="AB107" s="306">
        <v>45</v>
      </c>
      <c r="AC107" s="306">
        <v>45</v>
      </c>
      <c r="AD107" s="306">
        <v>20</v>
      </c>
      <c r="AE107" s="1435">
        <f t="shared" si="6"/>
        <v>0</v>
      </c>
      <c r="AF107" s="1158">
        <v>0</v>
      </c>
      <c r="AG107" s="156">
        <v>0</v>
      </c>
      <c r="AH107" s="1159">
        <v>0</v>
      </c>
      <c r="AI107" s="1187">
        <v>0</v>
      </c>
      <c r="AJ107" s="514">
        <v>0</v>
      </c>
      <c r="AK107" s="1184">
        <v>0</v>
      </c>
      <c r="AL107" s="1211">
        <v>0</v>
      </c>
      <c r="AM107" s="158">
        <v>0</v>
      </c>
      <c r="AN107" s="158">
        <v>0</v>
      </c>
      <c r="AO107" s="1208">
        <v>0</v>
      </c>
      <c r="AP107" s="1232">
        <v>0</v>
      </c>
      <c r="AQ107" s="1537"/>
      <c r="AR107" s="1534"/>
      <c r="AS107" s="540"/>
      <c r="AT107" s="155"/>
      <c r="AU107" s="638"/>
      <c r="AV107" s="212"/>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row>
    <row r="108" spans="1:101" ht="27.65" customHeight="1" x14ac:dyDescent="0.35">
      <c r="B108" s="1799" t="s">
        <v>427</v>
      </c>
      <c r="C108" s="1782" t="s">
        <v>422</v>
      </c>
      <c r="D108" s="1789" t="s">
        <v>423</v>
      </c>
      <c r="E108" s="1813" t="s">
        <v>425</v>
      </c>
      <c r="F108" s="1766" t="s">
        <v>424</v>
      </c>
      <c r="G108" s="1772"/>
      <c r="H108" s="1772"/>
      <c r="I108" s="1363" t="s">
        <v>1566</v>
      </c>
      <c r="J108" s="1918"/>
      <c r="K108" s="1366" t="s">
        <v>56</v>
      </c>
      <c r="L108" s="1366" t="s">
        <v>1695</v>
      </c>
      <c r="M108" s="1768"/>
      <c r="N108" s="1763" t="s">
        <v>120</v>
      </c>
      <c r="O108" s="1763">
        <v>265</v>
      </c>
      <c r="P108" s="1763" t="s">
        <v>425</v>
      </c>
      <c r="Q108" s="1763" t="s">
        <v>1659</v>
      </c>
      <c r="R108" s="1764" t="s">
        <v>1670</v>
      </c>
      <c r="S108" s="1763" t="s">
        <v>114</v>
      </c>
      <c r="T108" s="1763" t="s">
        <v>426</v>
      </c>
      <c r="U108" s="1792">
        <v>44644</v>
      </c>
      <c r="V108" s="1785" t="s">
        <v>142</v>
      </c>
      <c r="W108" s="306">
        <v>15</v>
      </c>
      <c r="X108" s="306"/>
      <c r="Y108" s="306"/>
      <c r="Z108" s="306"/>
      <c r="AA108" s="2031">
        <v>15</v>
      </c>
      <c r="AB108" s="306">
        <v>0</v>
      </c>
      <c r="AC108" s="306">
        <v>0</v>
      </c>
      <c r="AD108" s="306"/>
      <c r="AE108" s="1435">
        <f t="shared" si="6"/>
        <v>15</v>
      </c>
      <c r="AF108" s="1160">
        <v>15</v>
      </c>
      <c r="AG108" s="234">
        <v>0</v>
      </c>
      <c r="AH108" s="1161">
        <v>0</v>
      </c>
      <c r="AI108" s="1188">
        <v>0</v>
      </c>
      <c r="AJ108" s="515">
        <v>0</v>
      </c>
      <c r="AK108" s="1186">
        <v>0</v>
      </c>
      <c r="AL108" s="1213">
        <v>0</v>
      </c>
      <c r="AM108" s="228">
        <v>0</v>
      </c>
      <c r="AN108" s="228">
        <v>0</v>
      </c>
      <c r="AO108" s="1210">
        <v>0</v>
      </c>
      <c r="AP108" s="1555">
        <v>0</v>
      </c>
      <c r="AQ108" s="1537"/>
      <c r="AR108" s="1534"/>
      <c r="AS108" s="540"/>
      <c r="AT108" s="155"/>
      <c r="AU108" s="638"/>
      <c r="AV108" s="212"/>
      <c r="AW108" s="114"/>
      <c r="AX108" s="114"/>
      <c r="AY108" s="114"/>
      <c r="AZ108" s="114"/>
      <c r="BA108" s="114"/>
      <c r="BB108" s="114"/>
      <c r="BC108" s="114"/>
      <c r="BD108" s="114"/>
      <c r="BE108" s="114"/>
      <c r="BF108" s="114"/>
      <c r="BG108" s="114"/>
    </row>
    <row r="109" spans="1:101" ht="27.65" customHeight="1" x14ac:dyDescent="0.35">
      <c r="B109" s="1799" t="s">
        <v>428</v>
      </c>
      <c r="C109" s="1782"/>
      <c r="D109" s="1789" t="s">
        <v>429</v>
      </c>
      <c r="E109" s="1813" t="s">
        <v>425</v>
      </c>
      <c r="F109" s="1816" t="s">
        <v>430</v>
      </c>
      <c r="G109" s="1816"/>
      <c r="H109" s="1816"/>
      <c r="I109" s="1363" t="s">
        <v>1566</v>
      </c>
      <c r="J109" s="1791"/>
      <c r="K109" s="1366" t="s">
        <v>55</v>
      </c>
      <c r="L109" s="1366" t="s">
        <v>1695</v>
      </c>
      <c r="M109" s="1768"/>
      <c r="N109" s="1763" t="s">
        <v>113</v>
      </c>
      <c r="O109" s="1763"/>
      <c r="P109" s="1763"/>
      <c r="Q109" s="1763" t="s">
        <v>1659</v>
      </c>
      <c r="R109" s="1764" t="s">
        <v>1670</v>
      </c>
      <c r="S109" s="1763" t="s">
        <v>114</v>
      </c>
      <c r="T109" s="1764" t="s">
        <v>431</v>
      </c>
      <c r="U109" s="1784" t="s">
        <v>1657</v>
      </c>
      <c r="V109" s="1785" t="s">
        <v>75</v>
      </c>
      <c r="W109" s="306">
        <v>18</v>
      </c>
      <c r="X109" s="306"/>
      <c r="Y109" s="306"/>
      <c r="Z109" s="306">
        <v>18</v>
      </c>
      <c r="AA109" s="2031"/>
      <c r="AB109" s="306">
        <v>18</v>
      </c>
      <c r="AC109" s="306">
        <v>0</v>
      </c>
      <c r="AD109" s="306"/>
      <c r="AE109" s="1435">
        <f t="shared" si="6"/>
        <v>18</v>
      </c>
      <c r="AF109" s="1158">
        <v>0</v>
      </c>
      <c r="AG109" s="156">
        <v>18</v>
      </c>
      <c r="AH109" s="1159">
        <v>0</v>
      </c>
      <c r="AI109" s="1187">
        <v>0</v>
      </c>
      <c r="AJ109" s="514">
        <v>0</v>
      </c>
      <c r="AK109" s="1184">
        <v>0</v>
      </c>
      <c r="AL109" s="1211">
        <v>0</v>
      </c>
      <c r="AM109" s="158">
        <v>0</v>
      </c>
      <c r="AN109" s="158">
        <v>0</v>
      </c>
      <c r="AO109" s="1208">
        <v>0</v>
      </c>
      <c r="AP109" s="1232">
        <v>0</v>
      </c>
      <c r="AQ109" s="1544"/>
      <c r="AR109" s="1534"/>
      <c r="AS109" s="540"/>
      <c r="AT109" s="155"/>
      <c r="AU109" s="638"/>
      <c r="AV109" s="212"/>
      <c r="AW109" s="114"/>
      <c r="AX109" s="114"/>
      <c r="AY109" s="114"/>
      <c r="AZ109" s="114"/>
      <c r="BA109" s="114"/>
      <c r="BB109" s="114"/>
      <c r="BC109" s="114"/>
      <c r="BD109" s="114"/>
      <c r="BE109" s="114"/>
      <c r="BF109" s="114"/>
      <c r="BG109" s="114"/>
    </row>
    <row r="110" spans="1:101" ht="27.65" customHeight="1" x14ac:dyDescent="0.35">
      <c r="B110" s="1794" t="s">
        <v>1512</v>
      </c>
      <c r="C110" s="1788" t="s">
        <v>433</v>
      </c>
      <c r="D110" s="1789" t="s">
        <v>434</v>
      </c>
      <c r="E110" s="1789" t="s">
        <v>1553</v>
      </c>
      <c r="F110" s="1783" t="s">
        <v>435</v>
      </c>
      <c r="G110" s="1360"/>
      <c r="H110" s="1360"/>
      <c r="I110" s="1363" t="s">
        <v>1566</v>
      </c>
      <c r="J110" s="1912">
        <v>3.22</v>
      </c>
      <c r="K110" s="1740" t="s">
        <v>56</v>
      </c>
      <c r="L110" s="1366" t="s">
        <v>1695</v>
      </c>
      <c r="M110" s="1768"/>
      <c r="N110" s="1763" t="s">
        <v>86</v>
      </c>
      <c r="O110" s="1763">
        <v>227</v>
      </c>
      <c r="P110" s="1764" t="s">
        <v>436</v>
      </c>
      <c r="Q110" s="1764" t="s">
        <v>1660</v>
      </c>
      <c r="R110" s="1764" t="s">
        <v>1688</v>
      </c>
      <c r="S110" s="1763" t="s">
        <v>437</v>
      </c>
      <c r="T110" s="1763" t="s">
        <v>438</v>
      </c>
      <c r="U110" s="1796"/>
      <c r="V110" s="1740" t="s">
        <v>75</v>
      </c>
      <c r="W110" s="278">
        <v>58</v>
      </c>
      <c r="X110" s="278"/>
      <c r="Y110" s="278"/>
      <c r="Z110" s="278"/>
      <c r="AA110" s="1740">
        <v>0</v>
      </c>
      <c r="AB110" s="278">
        <v>58</v>
      </c>
      <c r="AC110" s="277">
        <v>0</v>
      </c>
      <c r="AD110" s="277"/>
      <c r="AE110" s="1435">
        <f t="shared" si="6"/>
        <v>58</v>
      </c>
      <c r="AF110" s="1162">
        <v>0</v>
      </c>
      <c r="AG110" s="160">
        <v>0</v>
      </c>
      <c r="AH110" s="1163">
        <v>15</v>
      </c>
      <c r="AI110" s="1189">
        <v>25</v>
      </c>
      <c r="AJ110" s="516">
        <v>18</v>
      </c>
      <c r="AK110" s="1184">
        <v>0</v>
      </c>
      <c r="AL110" s="1215">
        <v>0</v>
      </c>
      <c r="AM110" s="161">
        <v>0</v>
      </c>
      <c r="AN110" s="158">
        <v>0</v>
      </c>
      <c r="AO110" s="1208">
        <v>0</v>
      </c>
      <c r="AP110" s="1232">
        <v>0</v>
      </c>
      <c r="AQ110" s="1537"/>
      <c r="AR110" s="1534"/>
      <c r="AS110" s="540"/>
      <c r="AT110" s="155"/>
      <c r="AU110" s="638"/>
      <c r="AV110" s="212"/>
      <c r="AW110" s="114"/>
      <c r="AX110" s="114"/>
      <c r="AY110" s="114"/>
      <c r="AZ110" s="114"/>
      <c r="BA110" s="114"/>
      <c r="BB110" s="114"/>
      <c r="BC110" s="114"/>
      <c r="BD110" s="114"/>
      <c r="BE110" s="114"/>
      <c r="BF110" s="114"/>
      <c r="BG110" s="114"/>
    </row>
    <row r="111" spans="1:101" ht="27.65" customHeight="1" x14ac:dyDescent="0.35">
      <c r="B111" s="1794" t="s">
        <v>1513</v>
      </c>
      <c r="C111" s="1788" t="s">
        <v>433</v>
      </c>
      <c r="D111" s="1789" t="s">
        <v>434</v>
      </c>
      <c r="E111" s="1789" t="s">
        <v>1553</v>
      </c>
      <c r="F111" s="1783" t="s">
        <v>435</v>
      </c>
      <c r="G111" s="1786"/>
      <c r="H111" s="1786"/>
      <c r="I111" s="1363" t="s">
        <v>1566</v>
      </c>
      <c r="J111" s="1913"/>
      <c r="K111" s="1740" t="s">
        <v>56</v>
      </c>
      <c r="L111" s="1366" t="s">
        <v>1695</v>
      </c>
      <c r="M111" s="1768"/>
      <c r="N111" s="1763" t="s">
        <v>86</v>
      </c>
      <c r="O111" s="1763">
        <v>227</v>
      </c>
      <c r="P111" s="1764" t="s">
        <v>436</v>
      </c>
      <c r="Q111" s="1764" t="s">
        <v>1660</v>
      </c>
      <c r="R111" s="1764" t="s">
        <v>1688</v>
      </c>
      <c r="S111" s="1763" t="s">
        <v>437</v>
      </c>
      <c r="T111" s="1763" t="s">
        <v>438</v>
      </c>
      <c r="U111" s="1796"/>
      <c r="V111" s="1740" t="s">
        <v>75</v>
      </c>
      <c r="W111" s="278">
        <v>19</v>
      </c>
      <c r="X111" s="278"/>
      <c r="Y111" s="278"/>
      <c r="Z111" s="278"/>
      <c r="AA111" s="1740">
        <v>19</v>
      </c>
      <c r="AB111" s="278">
        <v>0</v>
      </c>
      <c r="AC111" s="277">
        <v>0</v>
      </c>
      <c r="AD111" s="277"/>
      <c r="AE111" s="1435">
        <f t="shared" si="6"/>
        <v>19</v>
      </c>
      <c r="AF111" s="1164">
        <v>0</v>
      </c>
      <c r="AG111" s="225">
        <v>0</v>
      </c>
      <c r="AH111" s="1165">
        <v>0</v>
      </c>
      <c r="AI111" s="1190">
        <v>19</v>
      </c>
      <c r="AJ111" s="517">
        <v>0</v>
      </c>
      <c r="AK111" s="1186">
        <v>0</v>
      </c>
      <c r="AL111" s="1217">
        <v>0</v>
      </c>
      <c r="AM111" s="227">
        <v>0</v>
      </c>
      <c r="AN111" s="228">
        <v>0</v>
      </c>
      <c r="AO111" s="1210">
        <v>0</v>
      </c>
      <c r="AP111" s="1555">
        <v>0</v>
      </c>
      <c r="AQ111" s="1537"/>
      <c r="AR111" s="1534"/>
      <c r="AS111" s="540"/>
      <c r="AT111" s="155"/>
      <c r="AU111" s="638"/>
      <c r="AV111" s="212"/>
      <c r="AW111" s="114"/>
      <c r="AX111" s="114"/>
      <c r="AY111" s="114"/>
      <c r="AZ111" s="114"/>
      <c r="BA111" s="114"/>
      <c r="BB111" s="114"/>
      <c r="BC111" s="114"/>
      <c r="BD111" s="114"/>
      <c r="BE111" s="114"/>
      <c r="BF111" s="114"/>
      <c r="BG111" s="114"/>
    </row>
    <row r="112" spans="1:101" ht="27.65" customHeight="1" x14ac:dyDescent="0.35">
      <c r="B112" s="1817" t="s">
        <v>440</v>
      </c>
      <c r="C112" s="1818" t="s">
        <v>441</v>
      </c>
      <c r="D112" s="1798" t="s">
        <v>442</v>
      </c>
      <c r="E112" s="1798" t="s">
        <v>1553</v>
      </c>
      <c r="F112" s="1786" t="s">
        <v>222</v>
      </c>
      <c r="G112" s="1786"/>
      <c r="H112" s="1786"/>
      <c r="I112" s="1819" t="s">
        <v>1566</v>
      </c>
      <c r="J112" s="1820">
        <v>9.66</v>
      </c>
      <c r="K112" s="1821" t="s">
        <v>56</v>
      </c>
      <c r="L112" s="1366" t="s">
        <v>1695</v>
      </c>
      <c r="M112" s="1822"/>
      <c r="N112" s="1823" t="s">
        <v>86</v>
      </c>
      <c r="O112" s="1823">
        <v>214</v>
      </c>
      <c r="P112" s="1823" t="s">
        <v>443</v>
      </c>
      <c r="Q112" s="1823" t="s">
        <v>1659</v>
      </c>
      <c r="R112" s="1823" t="s">
        <v>1687</v>
      </c>
      <c r="S112" s="1821" t="s">
        <v>301</v>
      </c>
      <c r="T112" s="1824" t="s">
        <v>444</v>
      </c>
      <c r="U112" s="1825" t="s">
        <v>445</v>
      </c>
      <c r="V112" s="1821" t="s">
        <v>142</v>
      </c>
      <c r="W112" s="397">
        <v>197</v>
      </c>
      <c r="X112" s="1339"/>
      <c r="Y112" s="394">
        <v>197</v>
      </c>
      <c r="Z112" s="397">
        <v>0</v>
      </c>
      <c r="AA112" s="1821">
        <v>0</v>
      </c>
      <c r="AB112" s="397">
        <v>197</v>
      </c>
      <c r="AC112" s="398">
        <v>197</v>
      </c>
      <c r="AD112" s="398">
        <v>11</v>
      </c>
      <c r="AE112" s="1436">
        <f t="shared" si="6"/>
        <v>0</v>
      </c>
      <c r="AF112" s="1162">
        <v>0</v>
      </c>
      <c r="AG112" s="160">
        <v>0</v>
      </c>
      <c r="AH112" s="1163">
        <v>0</v>
      </c>
      <c r="AI112" s="1189">
        <v>0</v>
      </c>
      <c r="AJ112" s="516">
        <v>0</v>
      </c>
      <c r="AK112" s="1184">
        <v>0</v>
      </c>
      <c r="AL112" s="1215">
        <v>0</v>
      </c>
      <c r="AM112" s="161">
        <v>0</v>
      </c>
      <c r="AN112" s="158">
        <v>0</v>
      </c>
      <c r="AO112" s="1208">
        <v>0</v>
      </c>
      <c r="AP112" s="1232">
        <v>0</v>
      </c>
      <c r="AQ112" s="1545"/>
      <c r="AR112" s="1534"/>
      <c r="AS112" s="540"/>
      <c r="AT112" s="155"/>
      <c r="AU112" s="638"/>
      <c r="AV112" s="212"/>
      <c r="AW112" s="114"/>
      <c r="AX112" s="114"/>
      <c r="AY112" s="114"/>
      <c r="AZ112" s="114"/>
      <c r="BA112" s="114"/>
      <c r="BB112" s="114"/>
      <c r="BC112" s="114"/>
      <c r="BD112" s="114"/>
      <c r="BE112" s="114"/>
      <c r="BF112" s="114"/>
      <c r="BG112" s="114"/>
    </row>
    <row r="113" spans="1:101" ht="27.65" customHeight="1" x14ac:dyDescent="0.35">
      <c r="B113" s="1455" t="s">
        <v>446</v>
      </c>
      <c r="C113" s="1794" t="s">
        <v>447</v>
      </c>
      <c r="D113" s="1361" t="s">
        <v>448</v>
      </c>
      <c r="E113" s="1789" t="s">
        <v>1553</v>
      </c>
      <c r="F113" s="1789" t="s">
        <v>294</v>
      </c>
      <c r="G113" s="1797"/>
      <c r="H113" s="1797"/>
      <c r="I113" s="1363" t="s">
        <v>1566</v>
      </c>
      <c r="J113" s="1800">
        <v>121.2</v>
      </c>
      <c r="K113" s="1740" t="s">
        <v>56</v>
      </c>
      <c r="L113" s="1366" t="s">
        <v>1695</v>
      </c>
      <c r="M113" s="1768"/>
      <c r="N113" s="1763" t="s">
        <v>86</v>
      </c>
      <c r="O113" s="1763">
        <v>232</v>
      </c>
      <c r="P113" s="1763" t="s">
        <v>449</v>
      </c>
      <c r="Q113" s="1764" t="s">
        <v>1660</v>
      </c>
      <c r="R113" s="1764" t="s">
        <v>1674</v>
      </c>
      <c r="S113" s="1740" t="s">
        <v>87</v>
      </c>
      <c r="T113" s="1764" t="s">
        <v>1652</v>
      </c>
      <c r="U113" s="1796"/>
      <c r="V113" s="1740" t="s">
        <v>75</v>
      </c>
      <c r="W113" s="305">
        <v>1425</v>
      </c>
      <c r="X113" s="305">
        <v>675</v>
      </c>
      <c r="Y113" s="278"/>
      <c r="Z113" s="278"/>
      <c r="AA113" s="1740">
        <v>0</v>
      </c>
      <c r="AB113" s="305">
        <v>1425</v>
      </c>
      <c r="AC113" s="277">
        <v>0</v>
      </c>
      <c r="AD113" s="277"/>
      <c r="AE113" s="1435">
        <f t="shared" si="6"/>
        <v>1425</v>
      </c>
      <c r="AF113" s="1162">
        <v>0</v>
      </c>
      <c r="AG113" s="160">
        <v>0</v>
      </c>
      <c r="AH113" s="1163">
        <v>0</v>
      </c>
      <c r="AI113" s="1189">
        <v>30</v>
      </c>
      <c r="AJ113" s="516">
        <v>100</v>
      </c>
      <c r="AK113" s="1184">
        <v>100</v>
      </c>
      <c r="AL113" s="1211">
        <v>125</v>
      </c>
      <c r="AM113" s="158">
        <v>125</v>
      </c>
      <c r="AN113" s="158">
        <v>125</v>
      </c>
      <c r="AO113" s="1208">
        <v>125</v>
      </c>
      <c r="AP113" s="1232">
        <f>W113-(SUM(AF113:AO113))</f>
        <v>695</v>
      </c>
      <c r="AQ113" s="1545"/>
      <c r="AR113" s="1534"/>
      <c r="AS113" s="540"/>
      <c r="AT113" s="155"/>
      <c r="AU113" s="638"/>
      <c r="AV113" s="212"/>
      <c r="AW113" s="114"/>
      <c r="AX113" s="114"/>
      <c r="AY113" s="114"/>
      <c r="AZ113" s="114"/>
      <c r="BA113" s="114"/>
      <c r="BB113" s="114"/>
      <c r="BC113" s="114"/>
      <c r="BD113" s="114"/>
      <c r="BE113" s="114"/>
      <c r="BF113" s="114"/>
      <c r="BG113" s="114"/>
    </row>
    <row r="114" spans="1:101" ht="27.65" customHeight="1" x14ac:dyDescent="0.35">
      <c r="B114" s="1455" t="s">
        <v>451</v>
      </c>
      <c r="C114" s="1794" t="s">
        <v>447</v>
      </c>
      <c r="D114" s="1361" t="s">
        <v>448</v>
      </c>
      <c r="E114" s="1789" t="s">
        <v>1553</v>
      </c>
      <c r="F114" s="1789" t="s">
        <v>294</v>
      </c>
      <c r="G114" s="1798"/>
      <c r="H114" s="1798"/>
      <c r="I114" s="1363" t="s">
        <v>1566</v>
      </c>
      <c r="J114" s="1802"/>
      <c r="K114" s="1740" t="s">
        <v>56</v>
      </c>
      <c r="L114" s="1366" t="s">
        <v>1695</v>
      </c>
      <c r="M114" s="1768"/>
      <c r="N114" s="1763" t="s">
        <v>86</v>
      </c>
      <c r="O114" s="1763">
        <v>232</v>
      </c>
      <c r="P114" s="1763" t="s">
        <v>449</v>
      </c>
      <c r="Q114" s="1764" t="s">
        <v>1660</v>
      </c>
      <c r="R114" s="1764" t="s">
        <v>1674</v>
      </c>
      <c r="S114" s="1740" t="s">
        <v>87</v>
      </c>
      <c r="T114" s="1764" t="s">
        <v>1652</v>
      </c>
      <c r="U114" s="1796"/>
      <c r="V114" s="1740" t="s">
        <v>75</v>
      </c>
      <c r="W114" s="305">
        <v>475</v>
      </c>
      <c r="X114" s="305">
        <v>225</v>
      </c>
      <c r="Y114" s="278"/>
      <c r="Z114" s="278"/>
      <c r="AA114" s="1740">
        <v>475</v>
      </c>
      <c r="AB114" s="305">
        <v>0</v>
      </c>
      <c r="AC114" s="277">
        <v>0</v>
      </c>
      <c r="AD114" s="277"/>
      <c r="AE114" s="1435">
        <f t="shared" si="6"/>
        <v>475</v>
      </c>
      <c r="AF114" s="1164">
        <v>0</v>
      </c>
      <c r="AG114" s="225">
        <v>0</v>
      </c>
      <c r="AH114" s="1165">
        <v>0</v>
      </c>
      <c r="AI114" s="1190">
        <v>0</v>
      </c>
      <c r="AJ114" s="517">
        <v>0</v>
      </c>
      <c r="AK114" s="1186">
        <v>50</v>
      </c>
      <c r="AL114" s="1213">
        <v>50</v>
      </c>
      <c r="AM114" s="228">
        <v>50</v>
      </c>
      <c r="AN114" s="228">
        <v>50</v>
      </c>
      <c r="AO114" s="1210">
        <v>50</v>
      </c>
      <c r="AP114" s="1555">
        <f>W114-(SUM(AF114:AO114))</f>
        <v>225</v>
      </c>
      <c r="AQ114" s="1535"/>
      <c r="AR114" s="1534"/>
      <c r="AS114" s="540"/>
      <c r="AT114" s="155"/>
      <c r="AU114" s="638"/>
      <c r="AV114" s="212"/>
      <c r="AW114" s="114"/>
      <c r="AX114" s="114"/>
      <c r="AY114" s="114"/>
      <c r="AZ114" s="114"/>
      <c r="BA114" s="114"/>
      <c r="BB114" s="114"/>
      <c r="BC114" s="114"/>
      <c r="BD114" s="114"/>
      <c r="BE114" s="114"/>
      <c r="BF114" s="114"/>
      <c r="BG114" s="114"/>
    </row>
    <row r="115" spans="1:101" ht="27.65" customHeight="1" x14ac:dyDescent="0.35">
      <c r="B115" s="1759">
        <v>180</v>
      </c>
      <c r="C115" s="1782" t="s">
        <v>452</v>
      </c>
      <c r="D115" s="1789" t="s">
        <v>453</v>
      </c>
      <c r="E115" s="1789" t="s">
        <v>1553</v>
      </c>
      <c r="F115" s="1766" t="s">
        <v>454</v>
      </c>
      <c r="G115" s="1766"/>
      <c r="H115" s="1766"/>
      <c r="I115" s="1363" t="s">
        <v>1566</v>
      </c>
      <c r="J115" s="1795">
        <v>4.55</v>
      </c>
      <c r="K115" s="1366" t="s">
        <v>55</v>
      </c>
      <c r="L115" s="1366" t="s">
        <v>1695</v>
      </c>
      <c r="M115" s="1740"/>
      <c r="N115" s="1763" t="s">
        <v>42</v>
      </c>
      <c r="O115" s="1763">
        <v>231</v>
      </c>
      <c r="P115" s="1763" t="s">
        <v>455</v>
      </c>
      <c r="Q115" s="1763" t="s">
        <v>1659</v>
      </c>
      <c r="R115" s="1764" t="s">
        <v>1679</v>
      </c>
      <c r="S115" s="1763" t="s">
        <v>87</v>
      </c>
      <c r="T115" s="1764" t="s">
        <v>456</v>
      </c>
      <c r="U115" s="1796" t="s">
        <v>457</v>
      </c>
      <c r="V115" s="1740" t="s">
        <v>142</v>
      </c>
      <c r="W115" s="306">
        <v>136</v>
      </c>
      <c r="X115" s="306"/>
      <c r="Y115" s="306">
        <v>71</v>
      </c>
      <c r="Z115" s="306">
        <v>65</v>
      </c>
      <c r="AA115" s="1740">
        <v>128</v>
      </c>
      <c r="AB115" s="278">
        <v>8</v>
      </c>
      <c r="AC115" s="277">
        <v>61</v>
      </c>
      <c r="AD115" s="818">
        <v>61</v>
      </c>
      <c r="AE115" s="1435">
        <f t="shared" si="6"/>
        <v>75</v>
      </c>
      <c r="AF115" s="1164">
        <v>52</v>
      </c>
      <c r="AG115" s="225">
        <v>23</v>
      </c>
      <c r="AH115" s="1165">
        <v>0</v>
      </c>
      <c r="AI115" s="1190">
        <v>0</v>
      </c>
      <c r="AJ115" s="517">
        <v>0</v>
      </c>
      <c r="AK115" s="1186">
        <v>0</v>
      </c>
      <c r="AL115" s="1217">
        <v>0</v>
      </c>
      <c r="AM115" s="227">
        <v>0</v>
      </c>
      <c r="AN115" s="228">
        <v>0</v>
      </c>
      <c r="AO115" s="1210">
        <v>0</v>
      </c>
      <c r="AP115" s="1555">
        <v>0</v>
      </c>
      <c r="AQ115" s="1537"/>
      <c r="AR115" s="1534"/>
      <c r="AS115" s="540"/>
      <c r="AT115" s="155"/>
      <c r="AU115" s="638"/>
      <c r="AV115" s="212"/>
      <c r="AW115" s="114"/>
      <c r="AX115" s="114"/>
      <c r="AY115" s="114"/>
      <c r="AZ115" s="114"/>
      <c r="BA115" s="114"/>
      <c r="BB115" s="114"/>
      <c r="BC115" s="114"/>
      <c r="BD115" s="114"/>
      <c r="BE115" s="114"/>
      <c r="BF115" s="114"/>
      <c r="BG115" s="114"/>
    </row>
    <row r="116" spans="1:101" ht="27.65" customHeight="1" x14ac:dyDescent="0.35">
      <c r="B116" s="1759">
        <v>73</v>
      </c>
      <c r="C116" s="1782" t="s">
        <v>458</v>
      </c>
      <c r="D116" s="1766" t="s">
        <v>459</v>
      </c>
      <c r="E116" s="1789" t="s">
        <v>1553</v>
      </c>
      <c r="F116" s="1766" t="s">
        <v>133</v>
      </c>
      <c r="G116" s="1766"/>
      <c r="H116" s="1766"/>
      <c r="I116" s="1363" t="s">
        <v>1566</v>
      </c>
      <c r="J116" s="1795">
        <v>1.3</v>
      </c>
      <c r="K116" s="1366" t="s">
        <v>55</v>
      </c>
      <c r="L116" s="1366" t="s">
        <v>1695</v>
      </c>
      <c r="M116" s="1740"/>
      <c r="N116" s="1763" t="s">
        <v>42</v>
      </c>
      <c r="O116" s="1763">
        <v>211</v>
      </c>
      <c r="P116" s="1763" t="s">
        <v>460</v>
      </c>
      <c r="Q116" s="1764" t="s">
        <v>1660</v>
      </c>
      <c r="R116" s="1764" t="s">
        <v>1689</v>
      </c>
      <c r="S116" s="1763"/>
      <c r="T116" s="1763" t="s">
        <v>134</v>
      </c>
      <c r="U116" s="1796"/>
      <c r="V116" s="1740" t="s">
        <v>75</v>
      </c>
      <c r="W116" s="278">
        <v>40</v>
      </c>
      <c r="X116" s="278"/>
      <c r="Y116" s="306"/>
      <c r="Z116" s="306"/>
      <c r="AA116" s="1740">
        <v>40</v>
      </c>
      <c r="AB116" s="278">
        <v>0</v>
      </c>
      <c r="AC116" s="277">
        <v>0</v>
      </c>
      <c r="AD116" s="277"/>
      <c r="AE116" s="1435">
        <f t="shared" si="6"/>
        <v>40</v>
      </c>
      <c r="AF116" s="1164">
        <v>0</v>
      </c>
      <c r="AG116" s="225">
        <v>0</v>
      </c>
      <c r="AH116" s="1165">
        <v>0</v>
      </c>
      <c r="AI116" s="1190">
        <v>40</v>
      </c>
      <c r="AJ116" s="517">
        <v>0</v>
      </c>
      <c r="AK116" s="1186">
        <v>0</v>
      </c>
      <c r="AL116" s="1217">
        <v>0</v>
      </c>
      <c r="AM116" s="227">
        <v>0</v>
      </c>
      <c r="AN116" s="228">
        <v>0</v>
      </c>
      <c r="AO116" s="1210">
        <v>0</v>
      </c>
      <c r="AP116" s="1555">
        <v>0</v>
      </c>
      <c r="AQ116" s="1537"/>
      <c r="AR116" s="1534"/>
      <c r="AS116" s="540"/>
      <c r="AT116" s="155"/>
      <c r="AU116" s="638"/>
      <c r="AV116" s="212"/>
      <c r="AW116" s="114"/>
      <c r="AX116" s="114"/>
      <c r="AY116" s="114"/>
      <c r="AZ116" s="114"/>
      <c r="BA116" s="114"/>
      <c r="BB116" s="114"/>
      <c r="BC116" s="114"/>
      <c r="BD116" s="114"/>
      <c r="BE116" s="114"/>
      <c r="BF116" s="114"/>
      <c r="BG116" s="114"/>
    </row>
    <row r="117" spans="1:101" ht="27.65" customHeight="1" x14ac:dyDescent="0.35">
      <c r="B117" s="1759">
        <v>183</v>
      </c>
      <c r="C117" s="1782" t="s">
        <v>461</v>
      </c>
      <c r="D117" s="1789" t="s">
        <v>462</v>
      </c>
      <c r="E117" s="1789" t="s">
        <v>1553</v>
      </c>
      <c r="F117" s="1766" t="s">
        <v>463</v>
      </c>
      <c r="G117" s="1766"/>
      <c r="H117" s="1766"/>
      <c r="I117" s="1363" t="s">
        <v>1566</v>
      </c>
      <c r="J117" s="1795">
        <v>12.4</v>
      </c>
      <c r="K117" s="1366" t="s">
        <v>56</v>
      </c>
      <c r="L117" s="1366" t="s">
        <v>1695</v>
      </c>
      <c r="M117" s="1768"/>
      <c r="N117" s="1763" t="s">
        <v>113</v>
      </c>
      <c r="O117" s="1763">
        <v>212</v>
      </c>
      <c r="P117" s="1763" t="s">
        <v>464</v>
      </c>
      <c r="Q117" s="1763" t="s">
        <v>1659</v>
      </c>
      <c r="R117" s="1763" t="s">
        <v>1687</v>
      </c>
      <c r="S117" s="1763" t="s">
        <v>389</v>
      </c>
      <c r="T117" s="1764" t="s">
        <v>465</v>
      </c>
      <c r="U117" s="1796" t="s">
        <v>466</v>
      </c>
      <c r="V117" s="1740" t="s">
        <v>142</v>
      </c>
      <c r="W117" s="306">
        <v>150</v>
      </c>
      <c r="X117" s="306"/>
      <c r="Y117" s="306"/>
      <c r="Z117" s="306"/>
      <c r="AA117" s="1740">
        <v>23</v>
      </c>
      <c r="AB117" s="278">
        <v>127</v>
      </c>
      <c r="AC117" s="277">
        <v>150</v>
      </c>
      <c r="AD117" s="277">
        <v>17</v>
      </c>
      <c r="AE117" s="1435">
        <f t="shared" si="6"/>
        <v>0</v>
      </c>
      <c r="AF117" s="1162">
        <v>0</v>
      </c>
      <c r="AG117" s="160">
        <v>0</v>
      </c>
      <c r="AH117" s="1163">
        <v>0</v>
      </c>
      <c r="AI117" s="1189">
        <v>0</v>
      </c>
      <c r="AJ117" s="516">
        <v>0</v>
      </c>
      <c r="AK117" s="1184">
        <v>0</v>
      </c>
      <c r="AL117" s="1215">
        <v>0</v>
      </c>
      <c r="AM117" s="161">
        <v>0</v>
      </c>
      <c r="AN117" s="158">
        <v>0</v>
      </c>
      <c r="AO117" s="1208">
        <v>0</v>
      </c>
      <c r="AP117" s="1232">
        <v>0</v>
      </c>
      <c r="AQ117" s="1537"/>
      <c r="AR117" s="1534"/>
      <c r="AS117" s="540"/>
      <c r="AT117" s="155"/>
      <c r="AU117" s="638"/>
      <c r="AV117" s="212"/>
      <c r="AW117" s="114"/>
      <c r="AX117" s="114"/>
      <c r="AY117" s="114"/>
      <c r="AZ117" s="114"/>
      <c r="BA117" s="114"/>
      <c r="BB117" s="114"/>
      <c r="BC117" s="114"/>
      <c r="BD117" s="114"/>
      <c r="BE117" s="114"/>
      <c r="BF117" s="114"/>
      <c r="BG117" s="114"/>
    </row>
    <row r="118" spans="1:101" ht="27.65" customHeight="1" x14ac:dyDescent="0.35">
      <c r="B118" s="1759">
        <v>184</v>
      </c>
      <c r="C118" s="1782" t="s">
        <v>467</v>
      </c>
      <c r="D118" s="1789" t="s">
        <v>468</v>
      </c>
      <c r="E118" s="1789" t="s">
        <v>1553</v>
      </c>
      <c r="F118" s="1766" t="s">
        <v>222</v>
      </c>
      <c r="G118" s="1362"/>
      <c r="H118" s="1362"/>
      <c r="I118" s="1363" t="s">
        <v>1566</v>
      </c>
      <c r="J118" s="1931">
        <v>5.58</v>
      </c>
      <c r="K118" s="1366" t="s">
        <v>56</v>
      </c>
      <c r="L118" s="1366" t="s">
        <v>1695</v>
      </c>
      <c r="M118" s="1768"/>
      <c r="N118" s="1763" t="s">
        <v>42</v>
      </c>
      <c r="O118" s="1763">
        <v>231</v>
      </c>
      <c r="P118" s="1763" t="s">
        <v>455</v>
      </c>
      <c r="Q118" s="1763" t="s">
        <v>1659</v>
      </c>
      <c r="R118" s="1764" t="s">
        <v>1679</v>
      </c>
      <c r="S118" s="1763" t="s">
        <v>301</v>
      </c>
      <c r="T118" s="1764" t="s">
        <v>469</v>
      </c>
      <c r="U118" s="1796" t="s">
        <v>470</v>
      </c>
      <c r="V118" s="1740" t="s">
        <v>142</v>
      </c>
      <c r="W118" s="306">
        <v>99</v>
      </c>
      <c r="X118" s="306"/>
      <c r="Y118" s="306">
        <v>99</v>
      </c>
      <c r="Z118" s="306">
        <v>0</v>
      </c>
      <c r="AA118" s="1740">
        <v>0</v>
      </c>
      <c r="AB118" s="278">
        <v>99</v>
      </c>
      <c r="AC118" s="277">
        <v>0</v>
      </c>
      <c r="AD118" s="277"/>
      <c r="AE118" s="1435">
        <f t="shared" si="6"/>
        <v>99</v>
      </c>
      <c r="AF118" s="1162">
        <v>39</v>
      </c>
      <c r="AG118" s="160">
        <v>30</v>
      </c>
      <c r="AH118" s="1163">
        <v>30</v>
      </c>
      <c r="AI118" s="1189">
        <v>0</v>
      </c>
      <c r="AJ118" s="516">
        <v>0</v>
      </c>
      <c r="AK118" s="1184">
        <v>0</v>
      </c>
      <c r="AL118" s="1215">
        <v>0</v>
      </c>
      <c r="AM118" s="161">
        <v>0</v>
      </c>
      <c r="AN118" s="158">
        <v>0</v>
      </c>
      <c r="AO118" s="1208">
        <v>0</v>
      </c>
      <c r="AP118" s="1232">
        <v>0</v>
      </c>
      <c r="AQ118" s="1541"/>
      <c r="AR118" s="1534"/>
      <c r="AS118" s="540"/>
      <c r="AT118" s="155"/>
      <c r="AU118" s="638"/>
      <c r="AV118" s="212"/>
      <c r="AW118" s="114"/>
      <c r="AX118" s="114"/>
      <c r="AY118" s="114"/>
      <c r="AZ118" s="114"/>
      <c r="BA118" s="114"/>
      <c r="BB118" s="114"/>
      <c r="BC118" s="114"/>
      <c r="BD118" s="114"/>
      <c r="BE118" s="114"/>
      <c r="BF118" s="114"/>
      <c r="BG118" s="114"/>
    </row>
    <row r="119" spans="1:101" s="165" customFormat="1" ht="27.65" customHeight="1" x14ac:dyDescent="0.35">
      <c r="A119" s="166"/>
      <c r="B119" s="1759" t="s">
        <v>471</v>
      </c>
      <c r="C119" s="1782" t="s">
        <v>467</v>
      </c>
      <c r="D119" s="1789" t="s">
        <v>468</v>
      </c>
      <c r="E119" s="1789" t="s">
        <v>1553</v>
      </c>
      <c r="F119" s="1766" t="s">
        <v>222</v>
      </c>
      <c r="G119" s="1772"/>
      <c r="H119" s="1772"/>
      <c r="I119" s="1363" t="s">
        <v>1566</v>
      </c>
      <c r="J119" s="1932"/>
      <c r="K119" s="1366" t="s">
        <v>56</v>
      </c>
      <c r="L119" s="1366" t="s">
        <v>1695</v>
      </c>
      <c r="M119" s="1768"/>
      <c r="N119" s="1763" t="s">
        <v>42</v>
      </c>
      <c r="O119" s="1763">
        <v>231</v>
      </c>
      <c r="P119" s="1763" t="s">
        <v>455</v>
      </c>
      <c r="Q119" s="1763" t="s">
        <v>1659</v>
      </c>
      <c r="R119" s="1764" t="s">
        <v>1679</v>
      </c>
      <c r="S119" s="1763" t="s">
        <v>301</v>
      </c>
      <c r="T119" s="1764" t="s">
        <v>469</v>
      </c>
      <c r="U119" s="1796" t="s">
        <v>470</v>
      </c>
      <c r="V119" s="1740" t="s">
        <v>142</v>
      </c>
      <c r="W119" s="306">
        <v>33</v>
      </c>
      <c r="X119" s="306"/>
      <c r="Y119" s="306">
        <v>15</v>
      </c>
      <c r="Z119" s="306">
        <v>18</v>
      </c>
      <c r="AA119" s="1740">
        <v>33</v>
      </c>
      <c r="AB119" s="278">
        <v>0</v>
      </c>
      <c r="AC119" s="277">
        <v>0</v>
      </c>
      <c r="AD119" s="277"/>
      <c r="AE119" s="1435">
        <f t="shared" si="6"/>
        <v>33</v>
      </c>
      <c r="AF119" s="1164">
        <v>33</v>
      </c>
      <c r="AG119" s="225">
        <v>0</v>
      </c>
      <c r="AH119" s="1165">
        <v>0</v>
      </c>
      <c r="AI119" s="1190">
        <v>0</v>
      </c>
      <c r="AJ119" s="517">
        <v>0</v>
      </c>
      <c r="AK119" s="1186">
        <v>0</v>
      </c>
      <c r="AL119" s="1217">
        <v>0</v>
      </c>
      <c r="AM119" s="227">
        <v>0</v>
      </c>
      <c r="AN119" s="228">
        <v>0</v>
      </c>
      <c r="AO119" s="1210">
        <v>0</v>
      </c>
      <c r="AP119" s="1555">
        <v>0</v>
      </c>
      <c r="AQ119" s="1541"/>
      <c r="AR119" s="1534"/>
      <c r="AS119" s="540"/>
      <c r="AT119" s="155"/>
      <c r="AU119" s="638"/>
      <c r="AV119" s="212"/>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row>
    <row r="120" spans="1:101" s="165" customFormat="1" ht="27.65" customHeight="1" x14ac:dyDescent="0.35">
      <c r="A120" s="166"/>
      <c r="B120" s="1759">
        <v>185</v>
      </c>
      <c r="C120" s="1782" t="s">
        <v>472</v>
      </c>
      <c r="D120" s="1789" t="s">
        <v>473</v>
      </c>
      <c r="E120" s="1789" t="s">
        <v>1553</v>
      </c>
      <c r="F120" s="1766" t="s">
        <v>474</v>
      </c>
      <c r="G120" s="1766"/>
      <c r="H120" s="1766"/>
      <c r="I120" s="1363" t="s">
        <v>1566</v>
      </c>
      <c r="J120" s="1795">
        <v>16.600000000000001</v>
      </c>
      <c r="K120" s="1366" t="s">
        <v>56</v>
      </c>
      <c r="L120" s="1366" t="s">
        <v>1695</v>
      </c>
      <c r="M120" s="1768"/>
      <c r="N120" s="1763" t="s">
        <v>42</v>
      </c>
      <c r="O120" s="1763">
        <v>213</v>
      </c>
      <c r="P120" s="1763" t="s">
        <v>475</v>
      </c>
      <c r="Q120" s="1763" t="s">
        <v>1659</v>
      </c>
      <c r="R120" s="1763" t="s">
        <v>1687</v>
      </c>
      <c r="S120" s="1763" t="s">
        <v>301</v>
      </c>
      <c r="T120" s="1764" t="s">
        <v>476</v>
      </c>
      <c r="U120" s="1796" t="s">
        <v>477</v>
      </c>
      <c r="V120" s="1740" t="s">
        <v>142</v>
      </c>
      <c r="W120" s="306">
        <v>280</v>
      </c>
      <c r="X120" s="306"/>
      <c r="Y120" s="306"/>
      <c r="Z120" s="306"/>
      <c r="AA120" s="1740">
        <v>70</v>
      </c>
      <c r="AB120" s="278">
        <v>210</v>
      </c>
      <c r="AC120" s="277">
        <v>280</v>
      </c>
      <c r="AD120" s="277">
        <v>2</v>
      </c>
      <c r="AE120" s="1435">
        <f t="shared" si="6"/>
        <v>0</v>
      </c>
      <c r="AF120" s="1162">
        <v>0</v>
      </c>
      <c r="AG120" s="160">
        <v>0</v>
      </c>
      <c r="AH120" s="1163">
        <v>0</v>
      </c>
      <c r="AI120" s="1189">
        <v>0</v>
      </c>
      <c r="AJ120" s="516">
        <v>0</v>
      </c>
      <c r="AK120" s="1184">
        <v>0</v>
      </c>
      <c r="AL120" s="1215">
        <v>0</v>
      </c>
      <c r="AM120" s="161">
        <v>0</v>
      </c>
      <c r="AN120" s="158">
        <v>0</v>
      </c>
      <c r="AO120" s="1208">
        <v>0</v>
      </c>
      <c r="AP120" s="1232">
        <v>0</v>
      </c>
      <c r="AQ120" s="1537"/>
      <c r="AR120" s="1534"/>
      <c r="AS120" s="540"/>
      <c r="AT120" s="155"/>
      <c r="AU120" s="638"/>
      <c r="AV120" s="212"/>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row>
    <row r="121" spans="1:101" s="165" customFormat="1" ht="27.65" customHeight="1" x14ac:dyDescent="0.35">
      <c r="A121" s="166"/>
      <c r="B121" s="1759">
        <v>188</v>
      </c>
      <c r="C121" s="1782" t="s">
        <v>478</v>
      </c>
      <c r="D121" s="1789" t="s">
        <v>479</v>
      </c>
      <c r="E121" s="1789" t="s">
        <v>1553</v>
      </c>
      <c r="F121" s="1766" t="s">
        <v>480</v>
      </c>
      <c r="G121" s="1766"/>
      <c r="H121" s="1766"/>
      <c r="I121" s="1363" t="s">
        <v>1566</v>
      </c>
      <c r="J121" s="1795">
        <v>1.37</v>
      </c>
      <c r="K121" s="1366" t="s">
        <v>55</v>
      </c>
      <c r="L121" s="1366" t="s">
        <v>1695</v>
      </c>
      <c r="M121" s="1768"/>
      <c r="N121" s="1763" t="s">
        <v>42</v>
      </c>
      <c r="O121" s="1763">
        <v>213</v>
      </c>
      <c r="P121" s="1763" t="s">
        <v>475</v>
      </c>
      <c r="Q121" s="1763" t="s">
        <v>1659</v>
      </c>
      <c r="R121" s="1764" t="s">
        <v>1679</v>
      </c>
      <c r="S121" s="1763" t="s">
        <v>114</v>
      </c>
      <c r="T121" s="1764" t="s">
        <v>481</v>
      </c>
      <c r="U121" s="1796" t="s">
        <v>482</v>
      </c>
      <c r="V121" s="1740" t="s">
        <v>142</v>
      </c>
      <c r="W121" s="306">
        <v>18</v>
      </c>
      <c r="X121" s="306"/>
      <c r="Y121" s="306">
        <v>18</v>
      </c>
      <c r="Z121" s="306">
        <v>0</v>
      </c>
      <c r="AA121" s="1740">
        <v>0</v>
      </c>
      <c r="AB121" s="278">
        <v>18</v>
      </c>
      <c r="AC121" s="277">
        <v>13</v>
      </c>
      <c r="AD121" s="277">
        <v>13</v>
      </c>
      <c r="AE121" s="1435">
        <f t="shared" si="6"/>
        <v>5</v>
      </c>
      <c r="AF121" s="1162">
        <v>5</v>
      </c>
      <c r="AG121" s="160">
        <v>0</v>
      </c>
      <c r="AH121" s="1163">
        <v>0</v>
      </c>
      <c r="AI121" s="1189">
        <v>0</v>
      </c>
      <c r="AJ121" s="516">
        <v>0</v>
      </c>
      <c r="AK121" s="1184">
        <v>0</v>
      </c>
      <c r="AL121" s="1215">
        <v>0</v>
      </c>
      <c r="AM121" s="161">
        <v>0</v>
      </c>
      <c r="AN121" s="158">
        <v>0</v>
      </c>
      <c r="AO121" s="1208">
        <v>0</v>
      </c>
      <c r="AP121" s="1232">
        <v>0</v>
      </c>
      <c r="AQ121" s="1537"/>
      <c r="AR121" s="1534"/>
      <c r="AS121" s="540"/>
      <c r="AT121" s="155"/>
      <c r="AU121" s="638"/>
      <c r="AV121" s="212"/>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row>
    <row r="122" spans="1:101" s="165" customFormat="1" ht="27.65" customHeight="1" x14ac:dyDescent="0.35">
      <c r="A122" s="166"/>
      <c r="B122" s="1759">
        <v>189</v>
      </c>
      <c r="C122" s="1782" t="s">
        <v>483</v>
      </c>
      <c r="D122" s="1789" t="s">
        <v>484</v>
      </c>
      <c r="E122" s="1789" t="s">
        <v>1553</v>
      </c>
      <c r="F122" s="1783" t="s">
        <v>485</v>
      </c>
      <c r="G122" s="1360"/>
      <c r="H122" s="1360"/>
      <c r="I122" s="1363" t="s">
        <v>1566</v>
      </c>
      <c r="J122" s="1912">
        <v>6.63</v>
      </c>
      <c r="K122" s="1366" t="s">
        <v>55</v>
      </c>
      <c r="L122" s="1366" t="s">
        <v>1695</v>
      </c>
      <c r="M122" s="1768"/>
      <c r="N122" s="1763" t="s">
        <v>42</v>
      </c>
      <c r="O122" s="1763">
        <v>212</v>
      </c>
      <c r="P122" s="1763" t="s">
        <v>464</v>
      </c>
      <c r="Q122" s="1763" t="s">
        <v>1659</v>
      </c>
      <c r="R122" s="1764" t="s">
        <v>1679</v>
      </c>
      <c r="S122" s="1763" t="s">
        <v>87</v>
      </c>
      <c r="T122" s="1764" t="s">
        <v>486</v>
      </c>
      <c r="U122" s="1796" t="s">
        <v>487</v>
      </c>
      <c r="V122" s="1740" t="s">
        <v>142</v>
      </c>
      <c r="W122" s="306">
        <v>108</v>
      </c>
      <c r="X122" s="306"/>
      <c r="Y122" s="306">
        <v>108</v>
      </c>
      <c r="Z122" s="306">
        <v>0</v>
      </c>
      <c r="AA122" s="1740">
        <v>0</v>
      </c>
      <c r="AB122" s="278">
        <v>108</v>
      </c>
      <c r="AC122" s="277">
        <v>0</v>
      </c>
      <c r="AD122" s="277"/>
      <c r="AE122" s="1435">
        <f t="shared" si="6"/>
        <v>108</v>
      </c>
      <c r="AF122" s="1162">
        <v>16</v>
      </c>
      <c r="AG122" s="160">
        <v>52</v>
      </c>
      <c r="AH122" s="1163">
        <v>40</v>
      </c>
      <c r="AI122" s="1189">
        <v>0</v>
      </c>
      <c r="AJ122" s="516">
        <v>0</v>
      </c>
      <c r="AK122" s="1184">
        <v>0</v>
      </c>
      <c r="AL122" s="1215">
        <v>0</v>
      </c>
      <c r="AM122" s="161">
        <v>0</v>
      </c>
      <c r="AN122" s="158">
        <v>0</v>
      </c>
      <c r="AO122" s="1208">
        <v>0</v>
      </c>
      <c r="AP122" s="1232">
        <v>0</v>
      </c>
      <c r="AQ122" s="1537"/>
      <c r="AR122" s="1534"/>
      <c r="AS122" s="540"/>
      <c r="AT122" s="155"/>
      <c r="AU122" s="638"/>
      <c r="AV122" s="212"/>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row>
    <row r="123" spans="1:101" s="165" customFormat="1" ht="27.65" customHeight="1" x14ac:dyDescent="0.35">
      <c r="A123" s="166"/>
      <c r="B123" s="1759" t="s">
        <v>488</v>
      </c>
      <c r="C123" s="1782" t="s">
        <v>483</v>
      </c>
      <c r="D123" s="1789" t="s">
        <v>484</v>
      </c>
      <c r="E123" s="1789" t="s">
        <v>1553</v>
      </c>
      <c r="F123" s="1783" t="s">
        <v>485</v>
      </c>
      <c r="G123" s="1786"/>
      <c r="H123" s="1786"/>
      <c r="I123" s="1363" t="s">
        <v>1566</v>
      </c>
      <c r="J123" s="1913"/>
      <c r="K123" s="1366" t="s">
        <v>55</v>
      </c>
      <c r="L123" s="1366" t="s">
        <v>1695</v>
      </c>
      <c r="M123" s="1768"/>
      <c r="N123" s="1763" t="s">
        <v>42</v>
      </c>
      <c r="O123" s="1763">
        <v>212</v>
      </c>
      <c r="P123" s="1763" t="s">
        <v>464</v>
      </c>
      <c r="Q123" s="1763" t="s">
        <v>1659</v>
      </c>
      <c r="R123" s="1764" t="s">
        <v>1679</v>
      </c>
      <c r="S123" s="1763" t="s">
        <v>87</v>
      </c>
      <c r="T123" s="1764" t="s">
        <v>486</v>
      </c>
      <c r="U123" s="1796" t="s">
        <v>487</v>
      </c>
      <c r="V123" s="1740" t="s">
        <v>142</v>
      </c>
      <c r="W123" s="306">
        <v>36</v>
      </c>
      <c r="X123" s="306"/>
      <c r="Y123" s="306">
        <v>6</v>
      </c>
      <c r="Z123" s="306">
        <v>30</v>
      </c>
      <c r="AA123" s="1740">
        <v>36</v>
      </c>
      <c r="AB123" s="278">
        <v>0</v>
      </c>
      <c r="AC123" s="277">
        <v>0</v>
      </c>
      <c r="AD123" s="277"/>
      <c r="AE123" s="1435">
        <f t="shared" si="6"/>
        <v>36</v>
      </c>
      <c r="AF123" s="1164">
        <v>0</v>
      </c>
      <c r="AG123" s="225">
        <v>36</v>
      </c>
      <c r="AH123" s="1165">
        <v>0</v>
      </c>
      <c r="AI123" s="1190">
        <v>0</v>
      </c>
      <c r="AJ123" s="517">
        <v>0</v>
      </c>
      <c r="AK123" s="1186">
        <v>0</v>
      </c>
      <c r="AL123" s="1217">
        <v>0</v>
      </c>
      <c r="AM123" s="227">
        <v>0</v>
      </c>
      <c r="AN123" s="228">
        <v>0</v>
      </c>
      <c r="AO123" s="1210">
        <v>0</v>
      </c>
      <c r="AP123" s="1555">
        <v>0</v>
      </c>
      <c r="AQ123" s="1537"/>
      <c r="AR123" s="1534"/>
      <c r="AS123" s="540"/>
      <c r="AT123" s="155"/>
      <c r="AU123" s="638"/>
      <c r="AV123" s="212"/>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row>
    <row r="124" spans="1:101" s="165" customFormat="1" ht="27.65" customHeight="1" x14ac:dyDescent="0.35">
      <c r="A124" s="166"/>
      <c r="B124" s="1759">
        <v>272</v>
      </c>
      <c r="C124" s="1782" t="s">
        <v>489</v>
      </c>
      <c r="D124" s="1789" t="s">
        <v>490</v>
      </c>
      <c r="E124" s="1789" t="s">
        <v>1553</v>
      </c>
      <c r="F124" s="1766" t="s">
        <v>99</v>
      </c>
      <c r="G124" s="1362"/>
      <c r="H124" s="1362"/>
      <c r="I124" s="1363" t="s">
        <v>1566</v>
      </c>
      <c r="J124" s="1800">
        <v>8.2799999999999994</v>
      </c>
      <c r="K124" s="1366" t="s">
        <v>55</v>
      </c>
      <c r="L124" s="1366" t="s">
        <v>1695</v>
      </c>
      <c r="M124" s="1768"/>
      <c r="N124" s="1763" t="s">
        <v>113</v>
      </c>
      <c r="O124" s="1763">
        <v>212</v>
      </c>
      <c r="P124" s="1763" t="s">
        <v>464</v>
      </c>
      <c r="Q124" s="1763" t="s">
        <v>1659</v>
      </c>
      <c r="R124" s="1764" t="s">
        <v>1679</v>
      </c>
      <c r="S124" s="1763" t="s">
        <v>114</v>
      </c>
      <c r="T124" s="1764" t="s">
        <v>491</v>
      </c>
      <c r="U124" s="1796" t="s">
        <v>492</v>
      </c>
      <c r="V124" s="1740" t="s">
        <v>142</v>
      </c>
      <c r="W124" s="306">
        <v>158</v>
      </c>
      <c r="X124" s="306"/>
      <c r="Y124" s="306">
        <v>137</v>
      </c>
      <c r="Z124" s="306">
        <v>0</v>
      </c>
      <c r="AA124" s="1740">
        <v>0</v>
      </c>
      <c r="AB124" s="278">
        <v>158</v>
      </c>
      <c r="AC124" s="277">
        <v>114</v>
      </c>
      <c r="AD124" s="277">
        <v>33</v>
      </c>
      <c r="AE124" s="1435">
        <f t="shared" si="6"/>
        <v>44</v>
      </c>
      <c r="AF124" s="1162">
        <v>36</v>
      </c>
      <c r="AG124" s="160">
        <v>8</v>
      </c>
      <c r="AH124" s="1163">
        <v>0</v>
      </c>
      <c r="AI124" s="1189">
        <v>0</v>
      </c>
      <c r="AJ124" s="516">
        <v>0</v>
      </c>
      <c r="AK124" s="1184">
        <v>0</v>
      </c>
      <c r="AL124" s="1215">
        <v>0</v>
      </c>
      <c r="AM124" s="161">
        <v>0</v>
      </c>
      <c r="AN124" s="158">
        <v>0</v>
      </c>
      <c r="AO124" s="1208">
        <v>0</v>
      </c>
      <c r="AP124" s="1232">
        <v>0</v>
      </c>
      <c r="AQ124" s="1537"/>
      <c r="AR124" s="1534"/>
      <c r="AS124" s="540"/>
      <c r="AT124" s="155"/>
      <c r="AU124" s="638"/>
      <c r="AV124" s="212"/>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row>
    <row r="125" spans="1:101" s="165" customFormat="1" ht="27.65" customHeight="1" x14ac:dyDescent="0.35">
      <c r="A125" s="166"/>
      <c r="B125" s="1759">
        <v>277</v>
      </c>
      <c r="C125" s="1782" t="s">
        <v>493</v>
      </c>
      <c r="D125" s="1789" t="s">
        <v>494</v>
      </c>
      <c r="E125" s="1789" t="s">
        <v>1553</v>
      </c>
      <c r="F125" s="1766" t="s">
        <v>495</v>
      </c>
      <c r="G125" s="1766"/>
      <c r="H125" s="1766"/>
      <c r="I125" s="1363" t="s">
        <v>1566</v>
      </c>
      <c r="J125" s="1795">
        <v>0.24</v>
      </c>
      <c r="K125" s="1366" t="s">
        <v>56</v>
      </c>
      <c r="L125" s="1366" t="s">
        <v>1695</v>
      </c>
      <c r="M125" s="1768"/>
      <c r="N125" s="1763" t="s">
        <v>42</v>
      </c>
      <c r="O125" s="1763">
        <v>211</v>
      </c>
      <c r="P125" s="1763" t="s">
        <v>460</v>
      </c>
      <c r="Q125" s="1763" t="s">
        <v>1659</v>
      </c>
      <c r="R125" s="1763" t="s">
        <v>1687</v>
      </c>
      <c r="S125" s="1763" t="s">
        <v>114</v>
      </c>
      <c r="T125" s="1763" t="s">
        <v>496</v>
      </c>
      <c r="U125" s="1796">
        <v>44252</v>
      </c>
      <c r="V125" s="1740" t="s">
        <v>142</v>
      </c>
      <c r="W125" s="306">
        <v>20</v>
      </c>
      <c r="X125" s="306"/>
      <c r="Y125" s="306">
        <v>2</v>
      </c>
      <c r="Z125" s="306">
        <v>18</v>
      </c>
      <c r="AA125" s="1740">
        <v>20</v>
      </c>
      <c r="AB125" s="278">
        <v>0</v>
      </c>
      <c r="AC125" s="277">
        <v>20</v>
      </c>
      <c r="AD125" s="818">
        <v>20</v>
      </c>
      <c r="AE125" s="1435">
        <f t="shared" si="6"/>
        <v>0</v>
      </c>
      <c r="AF125" s="1164">
        <v>0</v>
      </c>
      <c r="AG125" s="225">
        <v>0</v>
      </c>
      <c r="AH125" s="1165">
        <v>0</v>
      </c>
      <c r="AI125" s="1190">
        <v>0</v>
      </c>
      <c r="AJ125" s="517">
        <v>0</v>
      </c>
      <c r="AK125" s="1186">
        <v>0</v>
      </c>
      <c r="AL125" s="1217">
        <v>0</v>
      </c>
      <c r="AM125" s="227">
        <v>0</v>
      </c>
      <c r="AN125" s="228">
        <v>0</v>
      </c>
      <c r="AO125" s="1210">
        <v>0</v>
      </c>
      <c r="AP125" s="1555">
        <v>0</v>
      </c>
      <c r="AQ125" s="1537"/>
      <c r="AR125" s="1534"/>
      <c r="AS125" s="540"/>
      <c r="AT125" s="155"/>
      <c r="AU125" s="638"/>
      <c r="AV125" s="212"/>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row>
    <row r="126" spans="1:101" s="165" customFormat="1" ht="27.65" customHeight="1" x14ac:dyDescent="0.35">
      <c r="A126" s="166"/>
      <c r="B126" s="1759">
        <v>300</v>
      </c>
      <c r="C126" s="1782"/>
      <c r="D126" s="1789" t="s">
        <v>497</v>
      </c>
      <c r="E126" s="1789" t="s">
        <v>1553</v>
      </c>
      <c r="F126" s="1766" t="s">
        <v>294</v>
      </c>
      <c r="G126" s="1766"/>
      <c r="H126" s="1766"/>
      <c r="I126" s="1363" t="s">
        <v>1566</v>
      </c>
      <c r="J126" s="1795"/>
      <c r="K126" s="1366" t="s">
        <v>55</v>
      </c>
      <c r="L126" s="1366" t="s">
        <v>1695</v>
      </c>
      <c r="M126" s="1768"/>
      <c r="N126" s="1763" t="s">
        <v>113</v>
      </c>
      <c r="O126" s="1763">
        <v>212</v>
      </c>
      <c r="P126" s="1763" t="s">
        <v>464</v>
      </c>
      <c r="Q126" s="1763" t="s">
        <v>1659</v>
      </c>
      <c r="R126" s="1764" t="s">
        <v>1679</v>
      </c>
      <c r="S126" s="1763" t="s">
        <v>301</v>
      </c>
      <c r="T126" s="1764" t="s">
        <v>498</v>
      </c>
      <c r="U126" s="1796" t="s">
        <v>499</v>
      </c>
      <c r="V126" s="1740" t="s">
        <v>142</v>
      </c>
      <c r="W126" s="306">
        <v>108</v>
      </c>
      <c r="X126" s="306"/>
      <c r="Y126" s="306">
        <v>108</v>
      </c>
      <c r="Z126" s="306">
        <v>0</v>
      </c>
      <c r="AA126" s="1740">
        <v>0</v>
      </c>
      <c r="AB126" s="278">
        <v>108</v>
      </c>
      <c r="AC126" s="277">
        <v>44</v>
      </c>
      <c r="AD126" s="277">
        <v>44</v>
      </c>
      <c r="AE126" s="1435">
        <f t="shared" si="6"/>
        <v>64</v>
      </c>
      <c r="AF126" s="1162">
        <v>36</v>
      </c>
      <c r="AG126" s="160">
        <v>28</v>
      </c>
      <c r="AH126" s="1163">
        <v>0</v>
      </c>
      <c r="AI126" s="1189">
        <v>0</v>
      </c>
      <c r="AJ126" s="516">
        <v>0</v>
      </c>
      <c r="AK126" s="1184">
        <v>0</v>
      </c>
      <c r="AL126" s="1215">
        <v>0</v>
      </c>
      <c r="AM126" s="161">
        <v>0</v>
      </c>
      <c r="AN126" s="158">
        <v>0</v>
      </c>
      <c r="AO126" s="1208">
        <v>0</v>
      </c>
      <c r="AP126" s="1232">
        <v>0</v>
      </c>
      <c r="AQ126" s="1535"/>
      <c r="AR126" s="1534"/>
      <c r="AS126" s="540"/>
      <c r="AT126" s="155"/>
      <c r="AU126" s="638"/>
      <c r="AV126" s="212"/>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row>
    <row r="127" spans="1:101" s="165" customFormat="1" ht="27.65" customHeight="1" x14ac:dyDescent="0.35">
      <c r="A127" s="166"/>
      <c r="B127" s="1759" t="s">
        <v>500</v>
      </c>
      <c r="C127" s="1782"/>
      <c r="D127" s="1789" t="s">
        <v>497</v>
      </c>
      <c r="E127" s="1789" t="s">
        <v>1553</v>
      </c>
      <c r="F127" s="1766" t="s">
        <v>294</v>
      </c>
      <c r="G127" s="1766"/>
      <c r="H127" s="1766"/>
      <c r="I127" s="1363" t="s">
        <v>1566</v>
      </c>
      <c r="J127" s="1795"/>
      <c r="K127" s="1366" t="s">
        <v>55</v>
      </c>
      <c r="L127" s="1366" t="s">
        <v>1695</v>
      </c>
      <c r="M127" s="1768"/>
      <c r="N127" s="1763" t="s">
        <v>113</v>
      </c>
      <c r="O127" s="1763">
        <v>212</v>
      </c>
      <c r="P127" s="1763" t="s">
        <v>464</v>
      </c>
      <c r="Q127" s="1763" t="s">
        <v>1659</v>
      </c>
      <c r="R127" s="1764" t="s">
        <v>1679</v>
      </c>
      <c r="S127" s="1763" t="s">
        <v>301</v>
      </c>
      <c r="T127" s="1764" t="s">
        <v>498</v>
      </c>
      <c r="U127" s="1796" t="s">
        <v>499</v>
      </c>
      <c r="V127" s="1740" t="s">
        <v>142</v>
      </c>
      <c r="W127" s="306">
        <v>32</v>
      </c>
      <c r="X127" s="306"/>
      <c r="Y127" s="306">
        <v>20</v>
      </c>
      <c r="Z127" s="306">
        <v>12</v>
      </c>
      <c r="AA127" s="1740">
        <v>32</v>
      </c>
      <c r="AB127" s="278">
        <v>0</v>
      </c>
      <c r="AC127" s="277">
        <v>0</v>
      </c>
      <c r="AD127" s="277"/>
      <c r="AE127" s="1435">
        <f t="shared" si="6"/>
        <v>32</v>
      </c>
      <c r="AF127" s="1164">
        <v>32</v>
      </c>
      <c r="AG127" s="225">
        <v>0</v>
      </c>
      <c r="AH127" s="1165">
        <v>0</v>
      </c>
      <c r="AI127" s="1190">
        <v>0</v>
      </c>
      <c r="AJ127" s="517">
        <v>0</v>
      </c>
      <c r="AK127" s="1186">
        <v>0</v>
      </c>
      <c r="AL127" s="1217">
        <v>0</v>
      </c>
      <c r="AM127" s="227">
        <v>0</v>
      </c>
      <c r="AN127" s="228">
        <v>0</v>
      </c>
      <c r="AO127" s="1210">
        <v>0</v>
      </c>
      <c r="AP127" s="1555">
        <v>0</v>
      </c>
      <c r="AQ127" s="1535"/>
      <c r="AR127" s="1534"/>
      <c r="AS127" s="540"/>
      <c r="AT127" s="155"/>
      <c r="AU127" s="638"/>
      <c r="AV127" s="212"/>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row>
    <row r="128" spans="1:101" s="165" customFormat="1" ht="27.65" customHeight="1" x14ac:dyDescent="0.35">
      <c r="A128" s="166"/>
      <c r="B128" s="1759" t="s">
        <v>501</v>
      </c>
      <c r="C128" s="1782"/>
      <c r="D128" s="1789" t="s">
        <v>502</v>
      </c>
      <c r="E128" s="1789" t="s">
        <v>1553</v>
      </c>
      <c r="F128" s="1766" t="s">
        <v>503</v>
      </c>
      <c r="G128" s="1766"/>
      <c r="H128" s="1766"/>
      <c r="I128" s="1363" t="s">
        <v>1566</v>
      </c>
      <c r="J128" s="1795">
        <v>0.78</v>
      </c>
      <c r="K128" s="1366" t="s">
        <v>56</v>
      </c>
      <c r="L128" s="1366" t="s">
        <v>1695</v>
      </c>
      <c r="M128" s="1768"/>
      <c r="N128" s="1763" t="s">
        <v>113</v>
      </c>
      <c r="O128" s="1763">
        <v>224</v>
      </c>
      <c r="P128" s="1763" t="s">
        <v>504</v>
      </c>
      <c r="Q128" s="1763" t="s">
        <v>1659</v>
      </c>
      <c r="R128" s="1764" t="s">
        <v>1679</v>
      </c>
      <c r="S128" s="1763" t="s">
        <v>114</v>
      </c>
      <c r="T128" s="1764" t="s">
        <v>505</v>
      </c>
      <c r="U128" s="1796">
        <v>44268</v>
      </c>
      <c r="V128" s="1740" t="s">
        <v>142</v>
      </c>
      <c r="W128" s="306">
        <v>49</v>
      </c>
      <c r="X128" s="306"/>
      <c r="Y128" s="306">
        <v>0</v>
      </c>
      <c r="Z128" s="306">
        <v>49</v>
      </c>
      <c r="AA128" s="1740">
        <v>49</v>
      </c>
      <c r="AB128" s="278">
        <v>0</v>
      </c>
      <c r="AC128" s="277">
        <v>0</v>
      </c>
      <c r="AD128" s="277"/>
      <c r="AE128" s="1435">
        <f t="shared" si="6"/>
        <v>49</v>
      </c>
      <c r="AF128" s="1164">
        <v>49</v>
      </c>
      <c r="AG128" s="225">
        <v>0</v>
      </c>
      <c r="AH128" s="1165">
        <v>0</v>
      </c>
      <c r="AI128" s="1190">
        <v>0</v>
      </c>
      <c r="AJ128" s="517">
        <v>0</v>
      </c>
      <c r="AK128" s="1186">
        <v>0</v>
      </c>
      <c r="AL128" s="1217">
        <v>0</v>
      </c>
      <c r="AM128" s="227">
        <v>0</v>
      </c>
      <c r="AN128" s="228">
        <v>0</v>
      </c>
      <c r="AO128" s="1210">
        <v>0</v>
      </c>
      <c r="AP128" s="1555">
        <v>0</v>
      </c>
      <c r="AQ128" s="1537"/>
      <c r="AR128" s="1534"/>
      <c r="AS128" s="540"/>
      <c r="AT128" s="155"/>
      <c r="AU128" s="638"/>
      <c r="AV128" s="212"/>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row>
    <row r="129" spans="1:101" s="165" customFormat="1" ht="27.65" customHeight="1" x14ac:dyDescent="0.35">
      <c r="A129" s="166"/>
      <c r="B129" s="1759">
        <v>313</v>
      </c>
      <c r="C129" s="1782"/>
      <c r="D129" s="1789" t="s">
        <v>506</v>
      </c>
      <c r="E129" s="1789" t="s">
        <v>1553</v>
      </c>
      <c r="F129" s="1766" t="s">
        <v>318</v>
      </c>
      <c r="G129" s="1362"/>
      <c r="H129" s="1362"/>
      <c r="I129" s="1363" t="s">
        <v>1566</v>
      </c>
      <c r="J129" s="1912">
        <v>15.7</v>
      </c>
      <c r="K129" s="1366" t="s">
        <v>56</v>
      </c>
      <c r="L129" s="1366" t="s">
        <v>1695</v>
      </c>
      <c r="M129" s="1768"/>
      <c r="N129" s="1763" t="s">
        <v>113</v>
      </c>
      <c r="O129" s="1763">
        <v>212</v>
      </c>
      <c r="P129" s="1763" t="s">
        <v>464</v>
      </c>
      <c r="Q129" s="1764" t="s">
        <v>1660</v>
      </c>
      <c r="R129" s="1764" t="s">
        <v>1674</v>
      </c>
      <c r="S129" s="1763" t="s">
        <v>1649</v>
      </c>
      <c r="T129" s="1764" t="s">
        <v>1650</v>
      </c>
      <c r="U129" s="1796">
        <v>44967</v>
      </c>
      <c r="V129" s="1740" t="s">
        <v>75</v>
      </c>
      <c r="W129" s="306">
        <v>220</v>
      </c>
      <c r="X129" s="306"/>
      <c r="Y129" s="306"/>
      <c r="Z129" s="306"/>
      <c r="AA129" s="1740">
        <v>0</v>
      </c>
      <c r="AB129" s="278">
        <v>220</v>
      </c>
      <c r="AC129" s="277">
        <v>0</v>
      </c>
      <c r="AD129" s="277"/>
      <c r="AE129" s="1435">
        <f t="shared" si="6"/>
        <v>220</v>
      </c>
      <c r="AF129" s="1162">
        <v>0</v>
      </c>
      <c r="AG129" s="160">
        <v>0</v>
      </c>
      <c r="AH129" s="1163">
        <v>12</v>
      </c>
      <c r="AI129" s="1189">
        <v>48</v>
      </c>
      <c r="AJ129" s="516">
        <v>48</v>
      </c>
      <c r="AK129" s="1184">
        <v>48</v>
      </c>
      <c r="AL129" s="1215">
        <v>35</v>
      </c>
      <c r="AM129" s="161">
        <v>29</v>
      </c>
      <c r="AN129" s="158">
        <v>0</v>
      </c>
      <c r="AO129" s="1208">
        <v>0</v>
      </c>
      <c r="AP129" s="1232">
        <v>0</v>
      </c>
      <c r="AQ129" s="1537"/>
      <c r="AR129" s="1534"/>
      <c r="AS129" s="540"/>
      <c r="AT129" s="155"/>
      <c r="AU129" s="638"/>
      <c r="AV129" s="212"/>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row>
    <row r="130" spans="1:101" s="165" customFormat="1" ht="27.65" customHeight="1" x14ac:dyDescent="0.35">
      <c r="B130" s="1759" t="s">
        <v>508</v>
      </c>
      <c r="C130" s="1782"/>
      <c r="D130" s="1789" t="s">
        <v>506</v>
      </c>
      <c r="E130" s="1789" t="s">
        <v>1553</v>
      </c>
      <c r="F130" s="1766" t="s">
        <v>318</v>
      </c>
      <c r="G130" s="1772"/>
      <c r="H130" s="1772"/>
      <c r="I130" s="1363" t="s">
        <v>1566</v>
      </c>
      <c r="J130" s="1913"/>
      <c r="K130" s="1366" t="s">
        <v>56</v>
      </c>
      <c r="L130" s="1366" t="s">
        <v>1695</v>
      </c>
      <c r="M130" s="1768"/>
      <c r="N130" s="1763" t="s">
        <v>113</v>
      </c>
      <c r="O130" s="1763">
        <v>212</v>
      </c>
      <c r="P130" s="1763" t="s">
        <v>464</v>
      </c>
      <c r="Q130" s="1764" t="s">
        <v>1660</v>
      </c>
      <c r="R130" s="1764" t="s">
        <v>1674</v>
      </c>
      <c r="S130" s="1763" t="s">
        <v>1649</v>
      </c>
      <c r="T130" s="1764" t="s">
        <v>1650</v>
      </c>
      <c r="U130" s="1796">
        <v>44967</v>
      </c>
      <c r="V130" s="1740" t="s">
        <v>75</v>
      </c>
      <c r="W130" s="306">
        <v>73</v>
      </c>
      <c r="X130" s="306"/>
      <c r="Y130" s="306"/>
      <c r="Z130" s="306"/>
      <c r="AA130" s="1740">
        <v>73</v>
      </c>
      <c r="AB130" s="278">
        <v>0</v>
      </c>
      <c r="AC130" s="277">
        <v>0</v>
      </c>
      <c r="AD130" s="277"/>
      <c r="AE130" s="1435">
        <f t="shared" si="6"/>
        <v>73</v>
      </c>
      <c r="AF130" s="1164">
        <v>0</v>
      </c>
      <c r="AG130" s="225">
        <v>0</v>
      </c>
      <c r="AH130" s="1165">
        <v>0</v>
      </c>
      <c r="AI130" s="1190">
        <v>0</v>
      </c>
      <c r="AJ130" s="517">
        <v>10</v>
      </c>
      <c r="AK130" s="1186">
        <v>10</v>
      </c>
      <c r="AL130" s="1217">
        <v>25</v>
      </c>
      <c r="AM130" s="227">
        <v>28</v>
      </c>
      <c r="AN130" s="228">
        <v>0</v>
      </c>
      <c r="AO130" s="1210">
        <v>0</v>
      </c>
      <c r="AP130" s="1555">
        <v>0</v>
      </c>
      <c r="AQ130" s="1537"/>
      <c r="AR130" s="1534"/>
      <c r="AS130" s="540"/>
      <c r="AT130" s="155"/>
      <c r="AU130" s="638"/>
      <c r="AV130" s="212"/>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row>
    <row r="131" spans="1:101" ht="27.65" customHeight="1" x14ac:dyDescent="0.35">
      <c r="A131" s="173"/>
      <c r="B131" s="1759">
        <v>314</v>
      </c>
      <c r="C131" s="1782" t="s">
        <v>509</v>
      </c>
      <c r="D131" s="1789" t="s">
        <v>510</v>
      </c>
      <c r="E131" s="1789" t="s">
        <v>1553</v>
      </c>
      <c r="F131" s="1766" t="s">
        <v>133</v>
      </c>
      <c r="G131" s="1766"/>
      <c r="H131" s="1766"/>
      <c r="I131" s="1363" t="s">
        <v>1566</v>
      </c>
      <c r="J131" s="1803"/>
      <c r="K131" s="1366" t="s">
        <v>56</v>
      </c>
      <c r="L131" s="1366" t="s">
        <v>1695</v>
      </c>
      <c r="M131" s="1768"/>
      <c r="N131" s="1763" t="s">
        <v>42</v>
      </c>
      <c r="O131" s="1763">
        <v>212</v>
      </c>
      <c r="P131" s="1763" t="s">
        <v>464</v>
      </c>
      <c r="Q131" s="1763" t="s">
        <v>1659</v>
      </c>
      <c r="R131" s="1764" t="s">
        <v>1679</v>
      </c>
      <c r="S131" s="1763" t="s">
        <v>114</v>
      </c>
      <c r="T131" s="1764" t="s">
        <v>511</v>
      </c>
      <c r="U131" s="1796">
        <v>45328</v>
      </c>
      <c r="V131" s="1740" t="s">
        <v>142</v>
      </c>
      <c r="W131" s="306">
        <v>48</v>
      </c>
      <c r="X131" s="306"/>
      <c r="Y131" s="306">
        <v>20</v>
      </c>
      <c r="Z131" s="306">
        <v>26</v>
      </c>
      <c r="AA131" s="1740">
        <v>48</v>
      </c>
      <c r="AB131" s="278">
        <v>0</v>
      </c>
      <c r="AC131" s="277">
        <v>0</v>
      </c>
      <c r="AD131" s="277"/>
      <c r="AE131" s="1435">
        <f t="shared" si="6"/>
        <v>48</v>
      </c>
      <c r="AF131" s="1164">
        <v>16</v>
      </c>
      <c r="AG131" s="225">
        <v>32</v>
      </c>
      <c r="AH131" s="1165">
        <v>0</v>
      </c>
      <c r="AI131" s="1190">
        <v>0</v>
      </c>
      <c r="AJ131" s="517">
        <v>0</v>
      </c>
      <c r="AK131" s="1186">
        <v>0</v>
      </c>
      <c r="AL131" s="1217">
        <v>0</v>
      </c>
      <c r="AM131" s="227">
        <v>0</v>
      </c>
      <c r="AN131" s="228">
        <v>0</v>
      </c>
      <c r="AO131" s="1210">
        <v>0</v>
      </c>
      <c r="AP131" s="1555">
        <v>0</v>
      </c>
      <c r="AQ131" s="1537"/>
      <c r="AR131" s="1534"/>
      <c r="AS131" s="540"/>
      <c r="AT131" s="155"/>
      <c r="AU131" s="638"/>
      <c r="AV131" s="212"/>
      <c r="AW131" s="114"/>
      <c r="AX131" s="114"/>
      <c r="AY131" s="114"/>
      <c r="AZ131" s="114"/>
      <c r="BA131" s="114"/>
      <c r="BB131" s="114"/>
      <c r="BC131" s="114"/>
      <c r="BD131" s="114"/>
      <c r="BE131" s="114"/>
      <c r="BF131" s="114"/>
      <c r="BG131" s="114"/>
    </row>
    <row r="132" spans="1:101" ht="27.65" customHeight="1" x14ac:dyDescent="0.35">
      <c r="A132" s="173"/>
      <c r="B132" s="1456" t="s">
        <v>512</v>
      </c>
      <c r="C132" s="1794" t="s">
        <v>513</v>
      </c>
      <c r="D132" s="1361" t="s">
        <v>514</v>
      </c>
      <c r="E132" s="1361" t="s">
        <v>516</v>
      </c>
      <c r="F132" s="1789" t="s">
        <v>515</v>
      </c>
      <c r="G132" s="1789"/>
      <c r="H132" s="1789"/>
      <c r="I132" s="1363" t="s">
        <v>1566</v>
      </c>
      <c r="J132" s="1795">
        <v>1.74</v>
      </c>
      <c r="K132" s="1366" t="s">
        <v>56</v>
      </c>
      <c r="L132" s="1366" t="s">
        <v>1695</v>
      </c>
      <c r="M132" s="1768"/>
      <c r="N132" s="1763" t="s">
        <v>86</v>
      </c>
      <c r="O132" s="1763">
        <v>296</v>
      </c>
      <c r="P132" s="1763" t="s">
        <v>516</v>
      </c>
      <c r="Q132" s="1763" t="s">
        <v>1659</v>
      </c>
      <c r="R132" s="1763" t="s">
        <v>1687</v>
      </c>
      <c r="S132" s="1740" t="s">
        <v>87</v>
      </c>
      <c r="T132" s="1764" t="s">
        <v>517</v>
      </c>
      <c r="U132" s="1796" t="s">
        <v>518</v>
      </c>
      <c r="V132" s="1740" t="s">
        <v>142</v>
      </c>
      <c r="W132" s="278">
        <v>52</v>
      </c>
      <c r="X132" s="278"/>
      <c r="Y132" s="278"/>
      <c r="Z132" s="278"/>
      <c r="AA132" s="1740">
        <v>52</v>
      </c>
      <c r="AB132" s="278">
        <v>0</v>
      </c>
      <c r="AC132" s="277">
        <v>52</v>
      </c>
      <c r="AD132" s="277">
        <v>52</v>
      </c>
      <c r="AE132" s="1435">
        <f t="shared" si="6"/>
        <v>0</v>
      </c>
      <c r="AF132" s="1164">
        <v>0</v>
      </c>
      <c r="AG132" s="225">
        <v>0</v>
      </c>
      <c r="AH132" s="1165">
        <v>0</v>
      </c>
      <c r="AI132" s="1190">
        <v>0</v>
      </c>
      <c r="AJ132" s="517">
        <v>0</v>
      </c>
      <c r="AK132" s="1186">
        <v>0</v>
      </c>
      <c r="AL132" s="1213">
        <v>0</v>
      </c>
      <c r="AM132" s="228">
        <v>0</v>
      </c>
      <c r="AN132" s="228">
        <v>0</v>
      </c>
      <c r="AO132" s="1210">
        <v>0</v>
      </c>
      <c r="AP132" s="1555">
        <v>0</v>
      </c>
      <c r="AQ132" s="1538"/>
      <c r="AR132" s="1534"/>
      <c r="AS132" s="540"/>
      <c r="AT132" s="155"/>
      <c r="AU132" s="638"/>
      <c r="AV132" s="212"/>
      <c r="AW132" s="114"/>
      <c r="AX132" s="114"/>
      <c r="AY132" s="114"/>
      <c r="AZ132" s="114"/>
      <c r="BA132" s="114"/>
      <c r="BB132" s="114"/>
      <c r="BC132" s="114"/>
      <c r="BD132" s="114"/>
      <c r="BE132" s="114"/>
      <c r="BF132" s="114"/>
      <c r="BG132" s="114"/>
    </row>
    <row r="133" spans="1:101" ht="27.65" customHeight="1" x14ac:dyDescent="0.35">
      <c r="A133" s="173"/>
      <c r="B133" s="1456" t="s">
        <v>1664</v>
      </c>
      <c r="C133" s="1794"/>
      <c r="D133" s="1361" t="s">
        <v>1667</v>
      </c>
      <c r="E133" s="1361" t="s">
        <v>1663</v>
      </c>
      <c r="F133" s="1789" t="s">
        <v>324</v>
      </c>
      <c r="G133" s="1797"/>
      <c r="H133" s="1797"/>
      <c r="I133" s="1363">
        <v>2025</v>
      </c>
      <c r="J133" s="1912">
        <v>6.91</v>
      </c>
      <c r="K133" s="1366" t="s">
        <v>56</v>
      </c>
      <c r="L133" s="1366" t="s">
        <v>1695</v>
      </c>
      <c r="M133" s="1768"/>
      <c r="N133" s="1763" t="s">
        <v>113</v>
      </c>
      <c r="O133" s="1763"/>
      <c r="P133" s="1763"/>
      <c r="Q133" s="1764" t="s">
        <v>1660</v>
      </c>
      <c r="R133" s="1764" t="s">
        <v>1690</v>
      </c>
      <c r="S133" s="1740" t="s">
        <v>87</v>
      </c>
      <c r="T133" s="1764" t="s">
        <v>1665</v>
      </c>
      <c r="U133" s="1796">
        <v>45581</v>
      </c>
      <c r="V133" s="1740" t="s">
        <v>75</v>
      </c>
      <c r="W133" s="278">
        <v>94</v>
      </c>
      <c r="X133" s="278"/>
      <c r="Y133" s="278"/>
      <c r="Z133" s="278"/>
      <c r="AA133" s="1740">
        <v>0</v>
      </c>
      <c r="AB133" s="278">
        <v>94</v>
      </c>
      <c r="AC133" s="277">
        <v>0</v>
      </c>
      <c r="AD133" s="277"/>
      <c r="AE133" s="1435">
        <f t="shared" si="6"/>
        <v>94</v>
      </c>
      <c r="AF133" s="1162">
        <v>0</v>
      </c>
      <c r="AG133" s="160">
        <v>0</v>
      </c>
      <c r="AH133" s="1163">
        <v>0</v>
      </c>
      <c r="AI133" s="1189">
        <v>36</v>
      </c>
      <c r="AJ133" s="516">
        <v>36</v>
      </c>
      <c r="AK133" s="1184">
        <v>22</v>
      </c>
      <c r="AL133" s="1211">
        <v>0</v>
      </c>
      <c r="AM133" s="158">
        <v>0</v>
      </c>
      <c r="AN133" s="174">
        <v>0</v>
      </c>
      <c r="AO133" s="1208">
        <v>0</v>
      </c>
      <c r="AP133" s="1232">
        <f>W133-(SUM(AF133:AO133))</f>
        <v>0</v>
      </c>
      <c r="AQ133" s="1538"/>
      <c r="AR133" s="1534"/>
      <c r="AS133" s="540"/>
      <c r="AT133" s="155"/>
      <c r="AU133" s="638"/>
      <c r="AV133" s="212"/>
      <c r="AW133" s="114"/>
      <c r="AX133" s="114"/>
      <c r="AY133" s="114"/>
      <c r="AZ133" s="114"/>
      <c r="BA133" s="114"/>
      <c r="BB133" s="114"/>
      <c r="BC133" s="114"/>
      <c r="BD133" s="114"/>
      <c r="BE133" s="114"/>
      <c r="BF133" s="114"/>
      <c r="BG133" s="114"/>
    </row>
    <row r="134" spans="1:101" ht="27.65" customHeight="1" x14ac:dyDescent="0.35">
      <c r="A134" s="173"/>
      <c r="B134" s="1456" t="s">
        <v>1666</v>
      </c>
      <c r="C134" s="1794"/>
      <c r="D134" s="1361" t="s">
        <v>1667</v>
      </c>
      <c r="E134" s="1361" t="s">
        <v>1663</v>
      </c>
      <c r="F134" s="1789" t="s">
        <v>324</v>
      </c>
      <c r="G134" s="1797"/>
      <c r="H134" s="1797"/>
      <c r="I134" s="1363">
        <v>2025</v>
      </c>
      <c r="J134" s="1913"/>
      <c r="K134" s="1366" t="s">
        <v>56</v>
      </c>
      <c r="L134" s="1366" t="s">
        <v>1695</v>
      </c>
      <c r="M134" s="1768"/>
      <c r="N134" s="1763" t="s">
        <v>113</v>
      </c>
      <c r="O134" s="1763"/>
      <c r="P134" s="1763"/>
      <c r="Q134" s="1764" t="s">
        <v>1660</v>
      </c>
      <c r="R134" s="1764" t="s">
        <v>1690</v>
      </c>
      <c r="S134" s="1740" t="s">
        <v>87</v>
      </c>
      <c r="T134" s="1764" t="s">
        <v>1665</v>
      </c>
      <c r="U134" s="1796">
        <v>45581</v>
      </c>
      <c r="V134" s="1740" t="s">
        <v>75</v>
      </c>
      <c r="W134" s="278">
        <v>31</v>
      </c>
      <c r="X134" s="278"/>
      <c r="Y134" s="278"/>
      <c r="Z134" s="278"/>
      <c r="AA134" s="1740">
        <v>31</v>
      </c>
      <c r="AB134" s="278">
        <v>0</v>
      </c>
      <c r="AC134" s="277">
        <v>0</v>
      </c>
      <c r="AD134" s="277"/>
      <c r="AE134" s="1435">
        <f t="shared" si="6"/>
        <v>31</v>
      </c>
      <c r="AF134" s="1164">
        <v>0</v>
      </c>
      <c r="AG134" s="225">
        <v>0</v>
      </c>
      <c r="AH134" s="1165">
        <v>0</v>
      </c>
      <c r="AI134" s="1190">
        <v>0</v>
      </c>
      <c r="AJ134" s="517">
        <v>31</v>
      </c>
      <c r="AK134" s="1186">
        <v>0</v>
      </c>
      <c r="AL134" s="1213">
        <v>0</v>
      </c>
      <c r="AM134" s="228">
        <v>0</v>
      </c>
      <c r="AN134" s="230">
        <v>0</v>
      </c>
      <c r="AO134" s="1210">
        <v>0</v>
      </c>
      <c r="AP134" s="1555">
        <f>W134-(SUM(AF134:AO134))</f>
        <v>0</v>
      </c>
      <c r="AQ134" s="1538"/>
      <c r="AR134" s="1534"/>
      <c r="AS134" s="540"/>
      <c r="AT134" s="155"/>
      <c r="AU134" s="638"/>
      <c r="AV134" s="212"/>
      <c r="AW134" s="114"/>
      <c r="AX134" s="114"/>
      <c r="AY134" s="114"/>
      <c r="AZ134" s="114"/>
      <c r="BA134" s="114"/>
      <c r="BB134" s="114"/>
      <c r="BC134" s="114"/>
      <c r="BD134" s="114"/>
      <c r="BE134" s="114"/>
      <c r="BF134" s="114"/>
      <c r="BG134" s="114"/>
    </row>
    <row r="135" spans="1:101" ht="27.65" customHeight="1" x14ac:dyDescent="0.35">
      <c r="A135" s="173"/>
      <c r="B135" s="1759">
        <v>76</v>
      </c>
      <c r="C135" s="1788" t="s">
        <v>519</v>
      </c>
      <c r="D135" s="1789" t="s">
        <v>520</v>
      </c>
      <c r="E135" s="1789" t="s">
        <v>1554</v>
      </c>
      <c r="F135" s="1789" t="s">
        <v>133</v>
      </c>
      <c r="G135" s="1797"/>
      <c r="H135" s="1797"/>
      <c r="I135" s="1363" t="s">
        <v>1566</v>
      </c>
      <c r="J135" s="1927">
        <v>10.3</v>
      </c>
      <c r="K135" s="1366" t="s">
        <v>55</v>
      </c>
      <c r="L135" s="1366" t="s">
        <v>1695</v>
      </c>
      <c r="M135" s="1740"/>
      <c r="N135" s="1763" t="s">
        <v>42</v>
      </c>
      <c r="O135" s="1763">
        <v>283</v>
      </c>
      <c r="P135" s="1763" t="s">
        <v>521</v>
      </c>
      <c r="Q135" s="1764" t="s">
        <v>1660</v>
      </c>
      <c r="R135" s="1764" t="s">
        <v>1691</v>
      </c>
      <c r="S135" s="1763"/>
      <c r="T135" s="1763" t="s">
        <v>134</v>
      </c>
      <c r="U135" s="1796"/>
      <c r="V135" s="1740" t="s">
        <v>75</v>
      </c>
      <c r="W135" s="278">
        <v>90</v>
      </c>
      <c r="X135" s="278"/>
      <c r="Y135" s="278"/>
      <c r="Z135" s="278"/>
      <c r="AA135" s="1740">
        <v>0</v>
      </c>
      <c r="AB135" s="278">
        <v>90</v>
      </c>
      <c r="AC135" s="277">
        <v>0</v>
      </c>
      <c r="AD135" s="277"/>
      <c r="AE135" s="1435">
        <f t="shared" ref="AE135:AE172" si="7">W135-AC135</f>
        <v>90</v>
      </c>
      <c r="AF135" s="1162">
        <v>0</v>
      </c>
      <c r="AG135" s="160">
        <v>0</v>
      </c>
      <c r="AH135" s="1163">
        <v>0</v>
      </c>
      <c r="AI135" s="1189">
        <v>0</v>
      </c>
      <c r="AJ135" s="516">
        <v>30</v>
      </c>
      <c r="AK135" s="1184">
        <v>30</v>
      </c>
      <c r="AL135" s="1215">
        <v>30</v>
      </c>
      <c r="AM135" s="161">
        <v>0</v>
      </c>
      <c r="AN135" s="174">
        <v>0</v>
      </c>
      <c r="AO135" s="1208">
        <v>0</v>
      </c>
      <c r="AP135" s="1232">
        <v>0</v>
      </c>
      <c r="AQ135" s="1541"/>
      <c r="AR135" s="1539"/>
      <c r="AS135" s="540"/>
      <c r="AT135" s="155"/>
      <c r="AU135" s="638"/>
      <c r="AV135" s="212"/>
      <c r="AW135" s="114"/>
      <c r="AX135" s="114"/>
      <c r="AY135" s="114"/>
      <c r="AZ135" s="114"/>
      <c r="BA135" s="114"/>
      <c r="BB135" s="114"/>
      <c r="BC135" s="114"/>
      <c r="BD135" s="114"/>
      <c r="BE135" s="114"/>
      <c r="BF135" s="114"/>
      <c r="BG135" s="114"/>
    </row>
    <row r="136" spans="1:101" s="165" customFormat="1" ht="27.65" customHeight="1" x14ac:dyDescent="0.35">
      <c r="A136" s="166"/>
      <c r="B136" s="1759" t="s">
        <v>522</v>
      </c>
      <c r="C136" s="1788" t="s">
        <v>519</v>
      </c>
      <c r="D136" s="1789" t="s">
        <v>520</v>
      </c>
      <c r="E136" s="1789" t="s">
        <v>1554</v>
      </c>
      <c r="F136" s="1789" t="s">
        <v>133</v>
      </c>
      <c r="G136" s="1798"/>
      <c r="H136" s="1798"/>
      <c r="I136" s="1363" t="s">
        <v>1566</v>
      </c>
      <c r="J136" s="1928"/>
      <c r="K136" s="1366" t="s">
        <v>55</v>
      </c>
      <c r="L136" s="1366" t="s">
        <v>1695</v>
      </c>
      <c r="M136" s="1740"/>
      <c r="N136" s="1763" t="s">
        <v>42</v>
      </c>
      <c r="O136" s="1763">
        <v>283</v>
      </c>
      <c r="P136" s="1763" t="s">
        <v>521</v>
      </c>
      <c r="Q136" s="1764" t="s">
        <v>1660</v>
      </c>
      <c r="R136" s="1764" t="s">
        <v>1691</v>
      </c>
      <c r="S136" s="1763"/>
      <c r="T136" s="1763" t="s">
        <v>134</v>
      </c>
      <c r="U136" s="1796"/>
      <c r="V136" s="1740" t="s">
        <v>75</v>
      </c>
      <c r="W136" s="278">
        <v>30</v>
      </c>
      <c r="X136" s="278"/>
      <c r="Y136" s="278"/>
      <c r="Z136" s="278"/>
      <c r="AA136" s="1740">
        <v>30</v>
      </c>
      <c r="AB136" s="278">
        <v>0</v>
      </c>
      <c r="AC136" s="277">
        <v>0</v>
      </c>
      <c r="AD136" s="277"/>
      <c r="AE136" s="1435">
        <f t="shared" si="7"/>
        <v>30</v>
      </c>
      <c r="AF136" s="1164">
        <v>0</v>
      </c>
      <c r="AG136" s="225">
        <v>0</v>
      </c>
      <c r="AH136" s="1165">
        <v>0</v>
      </c>
      <c r="AI136" s="1190">
        <v>0</v>
      </c>
      <c r="AJ136" s="517">
        <v>30</v>
      </c>
      <c r="AK136" s="1186">
        <v>0</v>
      </c>
      <c r="AL136" s="1217">
        <v>0</v>
      </c>
      <c r="AM136" s="227">
        <v>0</v>
      </c>
      <c r="AN136" s="230">
        <v>0</v>
      </c>
      <c r="AO136" s="1210">
        <v>0</v>
      </c>
      <c r="AP136" s="1555">
        <v>0</v>
      </c>
      <c r="AQ136" s="1541"/>
      <c r="AR136" s="1539"/>
      <c r="AS136" s="540"/>
      <c r="AT136" s="155"/>
      <c r="AU136" s="638"/>
      <c r="AV136" s="212"/>
      <c r="AW136" s="115"/>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row>
    <row r="137" spans="1:101" ht="27.65" customHeight="1" x14ac:dyDescent="0.35">
      <c r="A137" s="173"/>
      <c r="B137" s="1759">
        <v>291</v>
      </c>
      <c r="C137" s="1788"/>
      <c r="D137" s="1789" t="s">
        <v>523</v>
      </c>
      <c r="E137" s="1789" t="s">
        <v>1554</v>
      </c>
      <c r="F137" s="1789" t="s">
        <v>524</v>
      </c>
      <c r="G137" s="1789"/>
      <c r="H137" s="1789"/>
      <c r="I137" s="1363" t="s">
        <v>1566</v>
      </c>
      <c r="J137" s="1740">
        <v>1.65</v>
      </c>
      <c r="K137" s="1366" t="s">
        <v>56</v>
      </c>
      <c r="L137" s="1366" t="s">
        <v>1695</v>
      </c>
      <c r="M137" s="1768"/>
      <c r="N137" s="1763" t="s">
        <v>113</v>
      </c>
      <c r="O137" s="1763">
        <v>283</v>
      </c>
      <c r="P137" s="1763" t="s">
        <v>521</v>
      </c>
      <c r="Q137" s="1763" t="s">
        <v>1659</v>
      </c>
      <c r="R137" s="1764" t="s">
        <v>1679</v>
      </c>
      <c r="S137" s="1763" t="s">
        <v>114</v>
      </c>
      <c r="T137" s="1764" t="s">
        <v>525</v>
      </c>
      <c r="U137" s="1796" t="s">
        <v>526</v>
      </c>
      <c r="V137" s="1740" t="s">
        <v>142</v>
      </c>
      <c r="W137" s="278">
        <v>18</v>
      </c>
      <c r="X137" s="278"/>
      <c r="Y137" s="278">
        <v>18</v>
      </c>
      <c r="Z137" s="278">
        <v>0</v>
      </c>
      <c r="AA137" s="1740">
        <v>0</v>
      </c>
      <c r="AB137" s="278">
        <v>18</v>
      </c>
      <c r="AC137" s="277">
        <v>2</v>
      </c>
      <c r="AD137" s="277">
        <v>2</v>
      </c>
      <c r="AE137" s="1435">
        <f>W137-AC137</f>
        <v>16</v>
      </c>
      <c r="AF137" s="1162">
        <v>16</v>
      </c>
      <c r="AG137" s="160">
        <v>0</v>
      </c>
      <c r="AH137" s="1163">
        <v>0</v>
      </c>
      <c r="AI137" s="1189">
        <v>0</v>
      </c>
      <c r="AJ137" s="516">
        <v>0</v>
      </c>
      <c r="AK137" s="1184">
        <v>0</v>
      </c>
      <c r="AL137" s="1215">
        <v>0</v>
      </c>
      <c r="AM137" s="161">
        <v>0</v>
      </c>
      <c r="AN137" s="174">
        <v>0</v>
      </c>
      <c r="AO137" s="1208">
        <v>0</v>
      </c>
      <c r="AP137" s="1232">
        <v>0</v>
      </c>
      <c r="AQ137" s="1541"/>
      <c r="AR137" s="1534"/>
      <c r="AS137" s="540"/>
      <c r="AT137" s="155"/>
      <c r="AU137" s="638"/>
      <c r="AV137" s="212"/>
      <c r="AW137" s="114"/>
      <c r="AX137" s="114"/>
      <c r="AY137" s="114"/>
      <c r="AZ137" s="114"/>
      <c r="BA137" s="114"/>
      <c r="BB137" s="114"/>
      <c r="BC137" s="114"/>
      <c r="BD137" s="114"/>
      <c r="BE137" s="114"/>
      <c r="BF137" s="114"/>
      <c r="BG137" s="114"/>
    </row>
    <row r="138" spans="1:101" ht="27.65" customHeight="1" x14ac:dyDescent="0.35">
      <c r="A138" s="173"/>
      <c r="B138" s="1759">
        <v>276</v>
      </c>
      <c r="C138" s="1782"/>
      <c r="D138" s="1789" t="s">
        <v>528</v>
      </c>
      <c r="E138" s="1789" t="s">
        <v>1554</v>
      </c>
      <c r="F138" s="1766" t="s">
        <v>529</v>
      </c>
      <c r="G138" s="1766"/>
      <c r="H138" s="1766"/>
      <c r="I138" s="1363" t="s">
        <v>1566</v>
      </c>
      <c r="J138" s="1795">
        <v>1.1000000000000001</v>
      </c>
      <c r="K138" s="1366" t="s">
        <v>55</v>
      </c>
      <c r="L138" s="1366" t="s">
        <v>1695</v>
      </c>
      <c r="M138" s="1768"/>
      <c r="N138" s="1763" t="s">
        <v>113</v>
      </c>
      <c r="O138" s="1763">
        <v>283</v>
      </c>
      <c r="P138" s="1763" t="s">
        <v>521</v>
      </c>
      <c r="Q138" s="1764" t="s">
        <v>1660</v>
      </c>
      <c r="R138" s="1764" t="s">
        <v>1670</v>
      </c>
      <c r="S138" s="1763" t="s">
        <v>114</v>
      </c>
      <c r="T138" s="1764" t="s">
        <v>530</v>
      </c>
      <c r="U138" s="1796" t="s">
        <v>531</v>
      </c>
      <c r="V138" s="1740" t="s">
        <v>75</v>
      </c>
      <c r="W138" s="306">
        <v>11</v>
      </c>
      <c r="X138" s="306"/>
      <c r="Y138" s="306">
        <v>11</v>
      </c>
      <c r="Z138" s="306"/>
      <c r="AA138" s="1740">
        <v>0</v>
      </c>
      <c r="AB138" s="278">
        <v>11</v>
      </c>
      <c r="AC138" s="277">
        <v>0</v>
      </c>
      <c r="AD138" s="277"/>
      <c r="AE138" s="1435">
        <f t="shared" si="7"/>
        <v>11</v>
      </c>
      <c r="AF138" s="1162">
        <v>0</v>
      </c>
      <c r="AG138" s="160">
        <v>11</v>
      </c>
      <c r="AH138" s="1163">
        <v>0</v>
      </c>
      <c r="AI138" s="1189">
        <v>0</v>
      </c>
      <c r="AJ138" s="516">
        <v>0</v>
      </c>
      <c r="AK138" s="1184">
        <v>0</v>
      </c>
      <c r="AL138" s="1215">
        <v>0</v>
      </c>
      <c r="AM138" s="161">
        <v>0</v>
      </c>
      <c r="AN138" s="158">
        <v>0</v>
      </c>
      <c r="AO138" s="1208">
        <v>0</v>
      </c>
      <c r="AP138" s="1232">
        <v>0</v>
      </c>
      <c r="AQ138" s="1541"/>
      <c r="AR138" s="1539"/>
      <c r="AS138" s="540"/>
      <c r="AT138" s="155"/>
      <c r="AU138" s="638"/>
      <c r="AV138" s="212"/>
      <c r="AW138" s="114"/>
      <c r="AX138" s="114"/>
      <c r="AY138" s="114"/>
      <c r="AZ138" s="114"/>
      <c r="BA138" s="114"/>
      <c r="BB138" s="114"/>
      <c r="BC138" s="114"/>
      <c r="BD138" s="114"/>
      <c r="BE138" s="114"/>
      <c r="BF138" s="114"/>
      <c r="BG138" s="114"/>
    </row>
    <row r="139" spans="1:101" ht="27.65" customHeight="1" x14ac:dyDescent="0.35">
      <c r="A139" s="173"/>
      <c r="B139" s="1788" t="s">
        <v>538</v>
      </c>
      <c r="C139" s="1788" t="s">
        <v>539</v>
      </c>
      <c r="D139" s="1789" t="s">
        <v>540</v>
      </c>
      <c r="E139" s="1789" t="s">
        <v>1555</v>
      </c>
      <c r="F139" s="1783" t="s">
        <v>541</v>
      </c>
      <c r="G139" s="1783"/>
      <c r="H139" s="1783"/>
      <c r="I139" s="1363" t="s">
        <v>1566</v>
      </c>
      <c r="J139" s="1795"/>
      <c r="K139" s="1366" t="s">
        <v>55</v>
      </c>
      <c r="L139" s="1366" t="s">
        <v>1695</v>
      </c>
      <c r="M139" s="1740"/>
      <c r="N139" s="1763" t="s">
        <v>376</v>
      </c>
      <c r="O139" s="1763">
        <v>275</v>
      </c>
      <c r="P139" s="1764" t="s">
        <v>542</v>
      </c>
      <c r="Q139" s="1764" t="s">
        <v>1659</v>
      </c>
      <c r="R139" s="1764" t="s">
        <v>1679</v>
      </c>
      <c r="S139" s="1740" t="s">
        <v>389</v>
      </c>
      <c r="T139" s="1764" t="s">
        <v>543</v>
      </c>
      <c r="U139" s="1796" t="s">
        <v>544</v>
      </c>
      <c r="V139" s="1740" t="s">
        <v>142</v>
      </c>
      <c r="W139" s="278">
        <v>266</v>
      </c>
      <c r="X139" s="278"/>
      <c r="Y139" s="278"/>
      <c r="Z139" s="278"/>
      <c r="AA139" s="1740">
        <v>0</v>
      </c>
      <c r="AB139" s="278">
        <v>266</v>
      </c>
      <c r="AC139" s="277">
        <v>210</v>
      </c>
      <c r="AD139" s="277">
        <v>2</v>
      </c>
      <c r="AE139" s="1435">
        <f t="shared" si="7"/>
        <v>56</v>
      </c>
      <c r="AF139" s="1171">
        <v>40</v>
      </c>
      <c r="AG139" s="280">
        <v>16</v>
      </c>
      <c r="AH139" s="1172">
        <v>0</v>
      </c>
      <c r="AI139" s="1189">
        <v>0</v>
      </c>
      <c r="AJ139" s="516">
        <v>0</v>
      </c>
      <c r="AK139" s="1184">
        <v>0</v>
      </c>
      <c r="AL139" s="1215">
        <v>0</v>
      </c>
      <c r="AM139" s="161">
        <v>0</v>
      </c>
      <c r="AN139" s="158">
        <v>0</v>
      </c>
      <c r="AO139" s="1208">
        <v>0</v>
      </c>
      <c r="AP139" s="1232">
        <v>0</v>
      </c>
      <c r="AQ139" s="1537"/>
      <c r="AR139" s="1534"/>
      <c r="AS139" s="540"/>
      <c r="AT139" s="155"/>
      <c r="AU139" s="638"/>
      <c r="AV139" s="212"/>
      <c r="AW139" s="114"/>
      <c r="AX139" s="114"/>
      <c r="AY139" s="114"/>
      <c r="AZ139" s="114"/>
      <c r="BA139" s="114"/>
      <c r="BB139" s="114"/>
      <c r="BC139" s="114"/>
      <c r="BD139" s="114"/>
      <c r="BE139" s="114"/>
      <c r="BF139" s="114"/>
      <c r="BG139" s="114"/>
    </row>
    <row r="140" spans="1:101" ht="27.65" customHeight="1" x14ac:dyDescent="0.35">
      <c r="A140" s="173"/>
      <c r="B140" s="1788" t="s">
        <v>545</v>
      </c>
      <c r="C140" s="1788" t="s">
        <v>539</v>
      </c>
      <c r="D140" s="1789" t="s">
        <v>540</v>
      </c>
      <c r="E140" s="1789" t="s">
        <v>1555</v>
      </c>
      <c r="F140" s="1783" t="s">
        <v>541</v>
      </c>
      <c r="G140" s="1783"/>
      <c r="H140" s="1783"/>
      <c r="I140" s="1363" t="s">
        <v>1566</v>
      </c>
      <c r="J140" s="1795"/>
      <c r="K140" s="1366" t="s">
        <v>55</v>
      </c>
      <c r="L140" s="1366" t="s">
        <v>1695</v>
      </c>
      <c r="M140" s="1740"/>
      <c r="N140" s="1763" t="s">
        <v>376</v>
      </c>
      <c r="O140" s="1763">
        <v>275</v>
      </c>
      <c r="P140" s="1764" t="s">
        <v>542</v>
      </c>
      <c r="Q140" s="1764" t="s">
        <v>1659</v>
      </c>
      <c r="R140" s="1764" t="s">
        <v>1687</v>
      </c>
      <c r="S140" s="1740" t="s">
        <v>389</v>
      </c>
      <c r="T140" s="1764" t="s">
        <v>543</v>
      </c>
      <c r="U140" s="1796" t="s">
        <v>544</v>
      </c>
      <c r="V140" s="1740" t="s">
        <v>142</v>
      </c>
      <c r="W140" s="278">
        <v>20</v>
      </c>
      <c r="X140" s="278"/>
      <c r="Y140" s="278"/>
      <c r="Z140" s="278"/>
      <c r="AA140" s="1740">
        <v>20</v>
      </c>
      <c r="AB140" s="278">
        <v>0</v>
      </c>
      <c r="AC140" s="277">
        <v>20</v>
      </c>
      <c r="AD140" s="818">
        <v>20</v>
      </c>
      <c r="AE140" s="1435">
        <f t="shared" si="7"/>
        <v>0</v>
      </c>
      <c r="AF140" s="1164">
        <v>0</v>
      </c>
      <c r="AG140" s="225">
        <v>0</v>
      </c>
      <c r="AH140" s="1165">
        <v>0</v>
      </c>
      <c r="AI140" s="1190">
        <v>0</v>
      </c>
      <c r="AJ140" s="517">
        <v>0</v>
      </c>
      <c r="AK140" s="1186">
        <v>0</v>
      </c>
      <c r="AL140" s="1217">
        <v>0</v>
      </c>
      <c r="AM140" s="227">
        <v>0</v>
      </c>
      <c r="AN140" s="228">
        <v>0</v>
      </c>
      <c r="AO140" s="1210">
        <v>0</v>
      </c>
      <c r="AP140" s="1555">
        <v>0</v>
      </c>
      <c r="AQ140" s="1537"/>
      <c r="AR140" s="1534"/>
      <c r="AS140" s="540"/>
      <c r="AT140" s="155"/>
      <c r="AU140" s="638"/>
      <c r="AV140" s="212"/>
      <c r="AW140" s="114"/>
      <c r="AX140" s="114"/>
      <c r="AY140" s="114"/>
      <c r="AZ140" s="114"/>
      <c r="BA140" s="114"/>
      <c r="BB140" s="114"/>
      <c r="BC140" s="114"/>
      <c r="BD140" s="114"/>
      <c r="BE140" s="114"/>
      <c r="BF140" s="114"/>
      <c r="BG140" s="114"/>
    </row>
    <row r="141" spans="1:101" s="165" customFormat="1" ht="27.65" customHeight="1" x14ac:dyDescent="0.35">
      <c r="A141" s="166"/>
      <c r="B141" s="1788" t="s">
        <v>546</v>
      </c>
      <c r="C141" s="1788" t="s">
        <v>539</v>
      </c>
      <c r="D141" s="1789" t="s">
        <v>547</v>
      </c>
      <c r="E141" s="1789" t="s">
        <v>1555</v>
      </c>
      <c r="F141" s="1783" t="s">
        <v>541</v>
      </c>
      <c r="G141" s="1783"/>
      <c r="H141" s="1783"/>
      <c r="I141" s="1363" t="s">
        <v>1566</v>
      </c>
      <c r="J141" s="1795"/>
      <c r="K141" s="1366" t="s">
        <v>55</v>
      </c>
      <c r="L141" s="1366" t="s">
        <v>1695</v>
      </c>
      <c r="M141" s="1740"/>
      <c r="N141" s="1763" t="s">
        <v>376</v>
      </c>
      <c r="O141" s="1763">
        <v>275</v>
      </c>
      <c r="P141" s="1764" t="s">
        <v>542</v>
      </c>
      <c r="Q141" s="1764" t="s">
        <v>1660</v>
      </c>
      <c r="R141" s="1764" t="s">
        <v>1692</v>
      </c>
      <c r="S141" s="1763"/>
      <c r="T141" s="1763" t="s">
        <v>134</v>
      </c>
      <c r="U141" s="1796"/>
      <c r="V141" s="1740" t="s">
        <v>75</v>
      </c>
      <c r="W141" s="278">
        <v>75</v>
      </c>
      <c r="X141" s="278"/>
      <c r="Y141" s="278"/>
      <c r="Z141" s="278"/>
      <c r="AA141" s="1740">
        <v>0</v>
      </c>
      <c r="AB141" s="278">
        <v>190</v>
      </c>
      <c r="AC141" s="277">
        <v>0</v>
      </c>
      <c r="AD141" s="277"/>
      <c r="AE141" s="1435">
        <f t="shared" si="7"/>
        <v>75</v>
      </c>
      <c r="AF141" s="1162">
        <v>0</v>
      </c>
      <c r="AG141" s="160">
        <v>0</v>
      </c>
      <c r="AH141" s="1163">
        <v>0</v>
      </c>
      <c r="AI141" s="1189">
        <v>0</v>
      </c>
      <c r="AJ141" s="516">
        <v>0</v>
      </c>
      <c r="AK141" s="1184">
        <v>30</v>
      </c>
      <c r="AL141" s="1215">
        <v>30</v>
      </c>
      <c r="AM141" s="161">
        <v>15</v>
      </c>
      <c r="AN141" s="158">
        <v>0</v>
      </c>
      <c r="AO141" s="1208">
        <v>0</v>
      </c>
      <c r="AP141" s="1232">
        <v>0</v>
      </c>
      <c r="AQ141" s="1537"/>
      <c r="AR141" s="1534"/>
      <c r="AS141" s="540"/>
      <c r="AT141" s="155"/>
      <c r="AU141" s="638"/>
      <c r="AV141" s="212"/>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row>
    <row r="142" spans="1:101" s="165" customFormat="1" ht="27.65" customHeight="1" x14ac:dyDescent="0.35">
      <c r="A142" s="166"/>
      <c r="B142" s="1788" t="s">
        <v>548</v>
      </c>
      <c r="C142" s="1788" t="s">
        <v>539</v>
      </c>
      <c r="D142" s="1789" t="s">
        <v>547</v>
      </c>
      <c r="E142" s="1789" t="s">
        <v>1555</v>
      </c>
      <c r="F142" s="1783" t="s">
        <v>541</v>
      </c>
      <c r="G142" s="1783"/>
      <c r="H142" s="1783"/>
      <c r="I142" s="1363" t="s">
        <v>1566</v>
      </c>
      <c r="J142" s="1795"/>
      <c r="K142" s="1366" t="s">
        <v>55</v>
      </c>
      <c r="L142" s="1366" t="s">
        <v>1695</v>
      </c>
      <c r="M142" s="1740"/>
      <c r="N142" s="1763" t="s">
        <v>376</v>
      </c>
      <c r="O142" s="1763">
        <v>275</v>
      </c>
      <c r="P142" s="1764" t="s">
        <v>542</v>
      </c>
      <c r="Q142" s="1764" t="s">
        <v>1660</v>
      </c>
      <c r="R142" s="1764" t="s">
        <v>1692</v>
      </c>
      <c r="S142" s="1763"/>
      <c r="T142" s="1763" t="s">
        <v>134</v>
      </c>
      <c r="U142" s="1796"/>
      <c r="V142" s="1740" t="s">
        <v>75</v>
      </c>
      <c r="W142" s="278">
        <v>25</v>
      </c>
      <c r="X142" s="278"/>
      <c r="Y142" s="278"/>
      <c r="Z142" s="278"/>
      <c r="AA142" s="1740">
        <v>25</v>
      </c>
      <c r="AB142" s="278">
        <v>0</v>
      </c>
      <c r="AC142" s="277">
        <v>0</v>
      </c>
      <c r="AD142" s="277"/>
      <c r="AE142" s="1435">
        <f t="shared" si="7"/>
        <v>25</v>
      </c>
      <c r="AF142" s="1164">
        <v>0</v>
      </c>
      <c r="AG142" s="225">
        <v>0</v>
      </c>
      <c r="AH142" s="1165">
        <v>0</v>
      </c>
      <c r="AI142" s="1190">
        <v>0</v>
      </c>
      <c r="AJ142" s="517">
        <v>0</v>
      </c>
      <c r="AK142" s="1186">
        <v>0</v>
      </c>
      <c r="AL142" s="1217">
        <v>25</v>
      </c>
      <c r="AM142" s="227">
        <v>0</v>
      </c>
      <c r="AN142" s="228">
        <v>0</v>
      </c>
      <c r="AO142" s="1210">
        <v>0</v>
      </c>
      <c r="AP142" s="1555">
        <v>0</v>
      </c>
      <c r="AQ142" s="1537"/>
      <c r="AR142" s="1534"/>
      <c r="AS142" s="540"/>
      <c r="AT142" s="155"/>
      <c r="AU142" s="638"/>
      <c r="AV142" s="212"/>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row>
    <row r="143" spans="1:101" s="165" customFormat="1" ht="27.65" customHeight="1" x14ac:dyDescent="0.35">
      <c r="A143" s="166"/>
      <c r="B143" s="1788" t="s">
        <v>1641</v>
      </c>
      <c r="C143" s="1788" t="s">
        <v>539</v>
      </c>
      <c r="D143" s="1789" t="s">
        <v>1643</v>
      </c>
      <c r="E143" s="1789" t="s">
        <v>1555</v>
      </c>
      <c r="F143" s="1783" t="s">
        <v>1644</v>
      </c>
      <c r="G143" s="1360"/>
      <c r="H143" s="1360"/>
      <c r="I143" s="1363">
        <v>2025</v>
      </c>
      <c r="J143" s="1912">
        <v>5.65</v>
      </c>
      <c r="K143" s="1366" t="s">
        <v>55</v>
      </c>
      <c r="L143" s="1366" t="s">
        <v>1695</v>
      </c>
      <c r="M143" s="1740"/>
      <c r="N143" s="1763" t="s">
        <v>42</v>
      </c>
      <c r="O143" s="1763">
        <v>275</v>
      </c>
      <c r="P143" s="1764" t="s">
        <v>542</v>
      </c>
      <c r="Q143" s="1764" t="s">
        <v>1660</v>
      </c>
      <c r="R143" s="1764" t="s">
        <v>1674</v>
      </c>
      <c r="S143" s="1763" t="s">
        <v>87</v>
      </c>
      <c r="T143" s="1763" t="s">
        <v>1640</v>
      </c>
      <c r="U143" s="1796"/>
      <c r="V143" s="1740" t="s">
        <v>75</v>
      </c>
      <c r="W143" s="278">
        <v>84</v>
      </c>
      <c r="X143" s="278"/>
      <c r="Y143" s="278"/>
      <c r="Z143" s="278"/>
      <c r="AA143" s="1740">
        <v>0</v>
      </c>
      <c r="AB143" s="278">
        <v>84</v>
      </c>
      <c r="AC143" s="277">
        <v>0</v>
      </c>
      <c r="AD143" s="277"/>
      <c r="AE143" s="1435">
        <f t="shared" si="7"/>
        <v>84</v>
      </c>
      <c r="AF143" s="1162">
        <v>0</v>
      </c>
      <c r="AG143" s="160">
        <v>0</v>
      </c>
      <c r="AH143" s="1163">
        <v>0</v>
      </c>
      <c r="AI143" s="1189">
        <v>30</v>
      </c>
      <c r="AJ143" s="516">
        <v>36</v>
      </c>
      <c r="AK143" s="1184">
        <v>18</v>
      </c>
      <c r="AL143" s="1215">
        <v>0</v>
      </c>
      <c r="AM143" s="161">
        <v>0</v>
      </c>
      <c r="AN143" s="158">
        <v>0</v>
      </c>
      <c r="AO143" s="1208">
        <v>0</v>
      </c>
      <c r="AP143" s="1232">
        <v>0</v>
      </c>
      <c r="AQ143" s="1537"/>
      <c r="AR143" s="1534"/>
      <c r="AS143" s="540"/>
      <c r="AT143" s="155"/>
      <c r="AU143" s="638"/>
      <c r="AV143" s="212"/>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row>
    <row r="144" spans="1:101" s="165" customFormat="1" ht="27.65" customHeight="1" x14ac:dyDescent="0.35">
      <c r="A144" s="166"/>
      <c r="B144" s="1788" t="s">
        <v>1642</v>
      </c>
      <c r="C144" s="1788" t="s">
        <v>539</v>
      </c>
      <c r="D144" s="1789" t="s">
        <v>1643</v>
      </c>
      <c r="E144" s="1789" t="s">
        <v>1555</v>
      </c>
      <c r="F144" s="1783" t="s">
        <v>1644</v>
      </c>
      <c r="G144" s="1360"/>
      <c r="H144" s="1360"/>
      <c r="I144" s="1363">
        <v>2025</v>
      </c>
      <c r="J144" s="1913"/>
      <c r="K144" s="1366" t="s">
        <v>55</v>
      </c>
      <c r="L144" s="1366" t="s">
        <v>1695</v>
      </c>
      <c r="M144" s="1740"/>
      <c r="N144" s="1763" t="s">
        <v>42</v>
      </c>
      <c r="O144" s="1763">
        <v>275</v>
      </c>
      <c r="P144" s="1764" t="s">
        <v>542</v>
      </c>
      <c r="Q144" s="1764" t="s">
        <v>1660</v>
      </c>
      <c r="R144" s="1764" t="s">
        <v>1674</v>
      </c>
      <c r="S144" s="1763" t="s">
        <v>87</v>
      </c>
      <c r="T144" s="1763" t="s">
        <v>1640</v>
      </c>
      <c r="U144" s="1796"/>
      <c r="V144" s="1740" t="s">
        <v>75</v>
      </c>
      <c r="W144" s="278">
        <v>28</v>
      </c>
      <c r="X144" s="278"/>
      <c r="Y144" s="278"/>
      <c r="Z144" s="278"/>
      <c r="AA144" s="1740">
        <v>28</v>
      </c>
      <c r="AB144" s="278">
        <v>0</v>
      </c>
      <c r="AC144" s="277">
        <v>0</v>
      </c>
      <c r="AD144" s="277"/>
      <c r="AE144" s="1435">
        <f t="shared" si="7"/>
        <v>28</v>
      </c>
      <c r="AF144" s="1164">
        <v>0</v>
      </c>
      <c r="AG144" s="225">
        <v>0</v>
      </c>
      <c r="AH144" s="1165">
        <v>0</v>
      </c>
      <c r="AI144" s="1190">
        <v>0</v>
      </c>
      <c r="AJ144" s="517">
        <v>28</v>
      </c>
      <c r="AK144" s="1186">
        <v>0</v>
      </c>
      <c r="AL144" s="1217">
        <v>0</v>
      </c>
      <c r="AM144" s="227">
        <v>0</v>
      </c>
      <c r="AN144" s="228">
        <v>0</v>
      </c>
      <c r="AO144" s="1210">
        <v>0</v>
      </c>
      <c r="AP144" s="1555">
        <v>0</v>
      </c>
      <c r="AQ144" s="1537"/>
      <c r="AR144" s="1534"/>
      <c r="AS144" s="540"/>
      <c r="AT144" s="155"/>
      <c r="AU144" s="638"/>
      <c r="AV144" s="212"/>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row>
    <row r="145" spans="1:101" s="165" customFormat="1" ht="27.65" customHeight="1" x14ac:dyDescent="0.35">
      <c r="A145" s="166"/>
      <c r="B145" s="1788" t="s">
        <v>549</v>
      </c>
      <c r="C145" s="1788" t="s">
        <v>550</v>
      </c>
      <c r="D145" s="1789" t="s">
        <v>551</v>
      </c>
      <c r="E145" s="1789" t="s">
        <v>1555</v>
      </c>
      <c r="F145" s="1783" t="s">
        <v>541</v>
      </c>
      <c r="G145" s="1360"/>
      <c r="H145" s="1360"/>
      <c r="I145" s="1363" t="s">
        <v>1566</v>
      </c>
      <c r="J145" s="1912">
        <v>2.89</v>
      </c>
      <c r="K145" s="1366" t="s">
        <v>56</v>
      </c>
      <c r="L145" s="1366" t="s">
        <v>1695</v>
      </c>
      <c r="M145" s="1768"/>
      <c r="N145" s="1763" t="s">
        <v>42</v>
      </c>
      <c r="O145" s="1763">
        <v>275</v>
      </c>
      <c r="P145" s="1764" t="s">
        <v>542</v>
      </c>
      <c r="Q145" s="1764" t="s">
        <v>1660</v>
      </c>
      <c r="R145" s="1764" t="s">
        <v>1674</v>
      </c>
      <c r="S145" s="1763"/>
      <c r="T145" s="1763" t="s">
        <v>552</v>
      </c>
      <c r="U145" s="1796"/>
      <c r="V145" s="1740" t="s">
        <v>75</v>
      </c>
      <c r="W145" s="278">
        <v>41</v>
      </c>
      <c r="X145" s="278"/>
      <c r="Y145" s="278"/>
      <c r="Z145" s="278"/>
      <c r="AA145" s="1740">
        <v>0</v>
      </c>
      <c r="AB145" s="278">
        <v>41</v>
      </c>
      <c r="AC145" s="277">
        <v>0</v>
      </c>
      <c r="AD145" s="277"/>
      <c r="AE145" s="1435">
        <f t="shared" si="7"/>
        <v>41</v>
      </c>
      <c r="AF145" s="1162">
        <v>0</v>
      </c>
      <c r="AG145" s="160">
        <v>0</v>
      </c>
      <c r="AH145" s="1163">
        <v>36</v>
      </c>
      <c r="AI145" s="1189">
        <v>5</v>
      </c>
      <c r="AJ145" s="516">
        <v>0</v>
      </c>
      <c r="AK145" s="1184">
        <v>0</v>
      </c>
      <c r="AL145" s="1215">
        <v>0</v>
      </c>
      <c r="AM145" s="161">
        <v>0</v>
      </c>
      <c r="AN145" s="158">
        <v>0</v>
      </c>
      <c r="AO145" s="1208">
        <v>0</v>
      </c>
      <c r="AP145" s="1232">
        <v>0</v>
      </c>
      <c r="AQ145" s="1537"/>
      <c r="AR145" s="1534"/>
      <c r="AS145" s="540"/>
      <c r="AT145" s="155"/>
      <c r="AU145" s="638"/>
      <c r="AV145" s="212"/>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row>
    <row r="146" spans="1:101" s="165" customFormat="1" ht="27.65" customHeight="1" x14ac:dyDescent="0.35">
      <c r="A146" s="166"/>
      <c r="B146" s="1788" t="s">
        <v>553</v>
      </c>
      <c r="C146" s="1788" t="s">
        <v>550</v>
      </c>
      <c r="D146" s="1789" t="s">
        <v>551</v>
      </c>
      <c r="E146" s="1789" t="s">
        <v>1555</v>
      </c>
      <c r="F146" s="1783" t="s">
        <v>541</v>
      </c>
      <c r="G146" s="1786"/>
      <c r="H146" s="1786"/>
      <c r="I146" s="1363" t="s">
        <v>1566</v>
      </c>
      <c r="J146" s="1913"/>
      <c r="K146" s="1366" t="s">
        <v>56</v>
      </c>
      <c r="L146" s="1366" t="s">
        <v>1695</v>
      </c>
      <c r="M146" s="1768"/>
      <c r="N146" s="1763" t="s">
        <v>42</v>
      </c>
      <c r="O146" s="1763">
        <v>275</v>
      </c>
      <c r="P146" s="1764" t="s">
        <v>542</v>
      </c>
      <c r="Q146" s="1764" t="s">
        <v>1660</v>
      </c>
      <c r="R146" s="1764" t="s">
        <v>1674</v>
      </c>
      <c r="S146" s="1763"/>
      <c r="T146" s="1763" t="s">
        <v>552</v>
      </c>
      <c r="U146" s="1796"/>
      <c r="V146" s="1740" t="s">
        <v>75</v>
      </c>
      <c r="W146" s="278">
        <v>15</v>
      </c>
      <c r="X146" s="278"/>
      <c r="Y146" s="278"/>
      <c r="Z146" s="278"/>
      <c r="AA146" s="1740">
        <v>15</v>
      </c>
      <c r="AB146" s="278">
        <v>0</v>
      </c>
      <c r="AC146" s="277">
        <v>0</v>
      </c>
      <c r="AD146" s="277"/>
      <c r="AE146" s="1435">
        <f t="shared" si="7"/>
        <v>15</v>
      </c>
      <c r="AF146" s="1164">
        <v>0</v>
      </c>
      <c r="AG146" s="225">
        <v>0</v>
      </c>
      <c r="AH146" s="1165">
        <v>15</v>
      </c>
      <c r="AI146" s="1190">
        <v>0</v>
      </c>
      <c r="AJ146" s="517">
        <v>0</v>
      </c>
      <c r="AK146" s="1186">
        <v>0</v>
      </c>
      <c r="AL146" s="1217">
        <v>0</v>
      </c>
      <c r="AM146" s="227">
        <v>0</v>
      </c>
      <c r="AN146" s="228">
        <v>0</v>
      </c>
      <c r="AO146" s="1210">
        <v>0</v>
      </c>
      <c r="AP146" s="1555">
        <v>0</v>
      </c>
      <c r="AQ146" s="1537"/>
      <c r="AR146" s="1534"/>
      <c r="AS146" s="540"/>
      <c r="AT146" s="155"/>
      <c r="AU146" s="638"/>
      <c r="AV146" s="212"/>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row>
    <row r="147" spans="1:101" ht="27.65" customHeight="1" x14ac:dyDescent="0.35">
      <c r="A147" s="173"/>
      <c r="B147" s="1788" t="s">
        <v>554</v>
      </c>
      <c r="C147" s="1788" t="s">
        <v>555</v>
      </c>
      <c r="D147" s="1789" t="s">
        <v>556</v>
      </c>
      <c r="E147" s="1789" t="s">
        <v>1555</v>
      </c>
      <c r="F147" s="1783" t="s">
        <v>557</v>
      </c>
      <c r="G147" s="1783"/>
      <c r="H147" s="1783"/>
      <c r="I147" s="1363" t="s">
        <v>1566</v>
      </c>
      <c r="J147" s="1795">
        <v>0.98</v>
      </c>
      <c r="K147" s="1777" t="s">
        <v>55</v>
      </c>
      <c r="L147" s="1366" t="s">
        <v>1695</v>
      </c>
      <c r="M147" s="1740"/>
      <c r="N147" s="1762" t="s">
        <v>42</v>
      </c>
      <c r="O147" s="1740">
        <v>276</v>
      </c>
      <c r="P147" s="1740" t="s">
        <v>558</v>
      </c>
      <c r="Q147" s="1764" t="s">
        <v>1660</v>
      </c>
      <c r="R147" s="1764" t="s">
        <v>1674</v>
      </c>
      <c r="S147" s="1763" t="s">
        <v>389</v>
      </c>
      <c r="T147" s="1764" t="s">
        <v>559</v>
      </c>
      <c r="U147" s="1826">
        <v>43285</v>
      </c>
      <c r="V147" s="1740" t="s">
        <v>75</v>
      </c>
      <c r="W147" s="825">
        <v>22</v>
      </c>
      <c r="X147" s="825"/>
      <c r="Y147" s="278"/>
      <c r="Z147" s="278"/>
      <c r="AA147" s="1740">
        <v>0</v>
      </c>
      <c r="AB147" s="278">
        <v>22</v>
      </c>
      <c r="AC147" s="277">
        <v>0</v>
      </c>
      <c r="AD147" s="277"/>
      <c r="AE147" s="1435">
        <f t="shared" si="7"/>
        <v>22</v>
      </c>
      <c r="AF147" s="1162">
        <v>0</v>
      </c>
      <c r="AG147" s="160">
        <v>0</v>
      </c>
      <c r="AH147" s="1163">
        <v>0</v>
      </c>
      <c r="AI147" s="1189">
        <v>0</v>
      </c>
      <c r="AJ147" s="516">
        <v>22</v>
      </c>
      <c r="AK147" s="1184">
        <v>0</v>
      </c>
      <c r="AL147" s="1215">
        <v>0</v>
      </c>
      <c r="AM147" s="161">
        <v>0</v>
      </c>
      <c r="AN147" s="158">
        <v>0</v>
      </c>
      <c r="AO147" s="1208">
        <v>0</v>
      </c>
      <c r="AP147" s="1232">
        <v>0</v>
      </c>
      <c r="AQ147" s="1541"/>
      <c r="AR147" s="1534"/>
      <c r="AS147" s="540"/>
      <c r="AT147" s="155"/>
      <c r="AU147" s="638"/>
      <c r="AV147" s="212"/>
      <c r="AW147" s="114"/>
      <c r="AX147" s="114"/>
      <c r="AY147" s="114"/>
      <c r="AZ147" s="114"/>
      <c r="BA147" s="114"/>
      <c r="BB147" s="114"/>
      <c r="BC147" s="114"/>
      <c r="BD147" s="114"/>
      <c r="BE147" s="114"/>
      <c r="BF147" s="114"/>
      <c r="BG147" s="114"/>
    </row>
    <row r="148" spans="1:101" ht="27.65" customHeight="1" x14ac:dyDescent="0.35">
      <c r="A148" s="173"/>
      <c r="B148" s="1794" t="s">
        <v>560</v>
      </c>
      <c r="C148" s="1788"/>
      <c r="D148" s="1789" t="s">
        <v>561</v>
      </c>
      <c r="E148" s="1789" t="s">
        <v>563</v>
      </c>
      <c r="F148" s="1783" t="s">
        <v>562</v>
      </c>
      <c r="G148" s="1783"/>
      <c r="H148" s="1783"/>
      <c r="I148" s="1363" t="s">
        <v>1566</v>
      </c>
      <c r="J148" s="1795">
        <v>0.86</v>
      </c>
      <c r="K148" s="1366" t="s">
        <v>55</v>
      </c>
      <c r="L148" s="1366" t="s">
        <v>1695</v>
      </c>
      <c r="M148" s="1740"/>
      <c r="N148" s="1763" t="s">
        <v>113</v>
      </c>
      <c r="O148" s="1763">
        <v>235</v>
      </c>
      <c r="P148" s="1763" t="s">
        <v>563</v>
      </c>
      <c r="Q148" s="1764" t="s">
        <v>1660</v>
      </c>
      <c r="R148" s="1764" t="s">
        <v>1679</v>
      </c>
      <c r="S148" s="1763" t="s">
        <v>114</v>
      </c>
      <c r="T148" s="1764" t="s">
        <v>564</v>
      </c>
      <c r="U148" s="1796">
        <v>44265</v>
      </c>
      <c r="V148" s="1740" t="s">
        <v>142</v>
      </c>
      <c r="W148" s="278">
        <v>15</v>
      </c>
      <c r="X148" s="278"/>
      <c r="Y148" s="278">
        <v>15</v>
      </c>
      <c r="Z148" s="278">
        <v>0</v>
      </c>
      <c r="AA148" s="1740">
        <v>0</v>
      </c>
      <c r="AB148" s="278">
        <v>15</v>
      </c>
      <c r="AC148" s="277">
        <v>6</v>
      </c>
      <c r="AD148" s="277">
        <v>3</v>
      </c>
      <c r="AE148" s="1435">
        <f t="shared" si="7"/>
        <v>9</v>
      </c>
      <c r="AF148" s="1162">
        <v>6</v>
      </c>
      <c r="AG148" s="160">
        <v>3</v>
      </c>
      <c r="AH148" s="1163">
        <v>0</v>
      </c>
      <c r="AI148" s="1189">
        <v>0</v>
      </c>
      <c r="AJ148" s="516">
        <v>0</v>
      </c>
      <c r="AK148" s="1184">
        <v>0</v>
      </c>
      <c r="AL148" s="1215">
        <v>0</v>
      </c>
      <c r="AM148" s="161">
        <v>0</v>
      </c>
      <c r="AN148" s="158">
        <v>0</v>
      </c>
      <c r="AO148" s="1208">
        <v>0</v>
      </c>
      <c r="AP148" s="1232">
        <v>0</v>
      </c>
      <c r="AQ148" s="1537"/>
      <c r="AR148" s="1534"/>
      <c r="AS148" s="540"/>
      <c r="AT148" s="155"/>
      <c r="AU148" s="638"/>
      <c r="AV148" s="212"/>
      <c r="AW148" s="114"/>
      <c r="AX148" s="114"/>
      <c r="AY148" s="114"/>
      <c r="AZ148" s="114"/>
      <c r="BA148" s="114"/>
      <c r="BB148" s="114"/>
      <c r="BC148" s="114"/>
      <c r="BD148" s="114"/>
      <c r="BE148" s="114"/>
      <c r="BF148" s="114"/>
      <c r="BG148" s="114"/>
    </row>
    <row r="149" spans="1:101" ht="27.65" customHeight="1" x14ac:dyDescent="0.35">
      <c r="A149" s="173"/>
      <c r="B149" s="1759">
        <v>203</v>
      </c>
      <c r="C149" s="1788"/>
      <c r="D149" s="1789" t="s">
        <v>565</v>
      </c>
      <c r="E149" s="1789" t="s">
        <v>1556</v>
      </c>
      <c r="F149" s="1783" t="s">
        <v>566</v>
      </c>
      <c r="G149" s="1783"/>
      <c r="H149" s="1783"/>
      <c r="I149" s="1363" t="s">
        <v>1566</v>
      </c>
      <c r="J149" s="1795">
        <v>1.47</v>
      </c>
      <c r="K149" s="1366" t="s">
        <v>55</v>
      </c>
      <c r="L149" s="1366" t="s">
        <v>1695</v>
      </c>
      <c r="M149" s="1768"/>
      <c r="N149" s="1763" t="s">
        <v>113</v>
      </c>
      <c r="O149" s="1763">
        <v>297</v>
      </c>
      <c r="P149" s="1763" t="s">
        <v>567</v>
      </c>
      <c r="Q149" s="1764" t="s">
        <v>1660</v>
      </c>
      <c r="R149" s="1764" t="s">
        <v>1679</v>
      </c>
      <c r="S149" s="1763" t="s">
        <v>114</v>
      </c>
      <c r="T149" s="1763" t="s">
        <v>568</v>
      </c>
      <c r="U149" s="1796">
        <v>43523</v>
      </c>
      <c r="V149" s="1740" t="s">
        <v>142</v>
      </c>
      <c r="W149" s="278">
        <v>16</v>
      </c>
      <c r="X149" s="278"/>
      <c r="Y149" s="278">
        <v>16</v>
      </c>
      <c r="Z149" s="278">
        <v>0</v>
      </c>
      <c r="AA149" s="1740">
        <v>0</v>
      </c>
      <c r="AB149" s="278">
        <v>16</v>
      </c>
      <c r="AC149" s="277">
        <v>6</v>
      </c>
      <c r="AD149" s="277">
        <v>3</v>
      </c>
      <c r="AE149" s="1435">
        <f t="shared" si="7"/>
        <v>10</v>
      </c>
      <c r="AF149" s="1162">
        <v>5</v>
      </c>
      <c r="AG149" s="160">
        <v>5</v>
      </c>
      <c r="AH149" s="1163">
        <v>0</v>
      </c>
      <c r="AI149" s="1189">
        <v>0</v>
      </c>
      <c r="AJ149" s="516">
        <v>0</v>
      </c>
      <c r="AK149" s="1184">
        <v>0</v>
      </c>
      <c r="AL149" s="1215">
        <v>0</v>
      </c>
      <c r="AM149" s="161">
        <v>0</v>
      </c>
      <c r="AN149" s="158">
        <v>0</v>
      </c>
      <c r="AO149" s="1208">
        <v>0</v>
      </c>
      <c r="AP149" s="1232">
        <v>0</v>
      </c>
      <c r="AQ149" s="1537"/>
      <c r="AR149" s="1534"/>
      <c r="AS149" s="540"/>
      <c r="AT149" s="155"/>
      <c r="AU149" s="638"/>
      <c r="AV149" s="212"/>
      <c r="AW149" s="114"/>
      <c r="AX149" s="114"/>
      <c r="AY149" s="114"/>
      <c r="AZ149" s="114"/>
      <c r="BA149" s="114"/>
      <c r="BB149" s="114"/>
      <c r="BC149" s="114"/>
      <c r="BD149" s="114"/>
      <c r="BE149" s="114"/>
      <c r="BF149" s="114"/>
      <c r="BG149" s="114"/>
    </row>
    <row r="150" spans="1:101" ht="27.65" customHeight="1" x14ac:dyDescent="0.35">
      <c r="B150" s="1759">
        <v>312</v>
      </c>
      <c r="C150" s="1788"/>
      <c r="D150" s="1789" t="s">
        <v>569</v>
      </c>
      <c r="E150" s="1789" t="s">
        <v>1556</v>
      </c>
      <c r="F150" s="1827" t="s">
        <v>570</v>
      </c>
      <c r="G150" s="1827"/>
      <c r="H150" s="1827"/>
      <c r="I150" s="1363" t="s">
        <v>1566</v>
      </c>
      <c r="J150" s="1912">
        <v>17.8</v>
      </c>
      <c r="K150" s="1366" t="s">
        <v>56</v>
      </c>
      <c r="L150" s="1366" t="s">
        <v>1695</v>
      </c>
      <c r="M150" s="1768"/>
      <c r="N150" s="1763" t="s">
        <v>113</v>
      </c>
      <c r="O150" s="1763">
        <v>297</v>
      </c>
      <c r="P150" s="1763" t="s">
        <v>567</v>
      </c>
      <c r="Q150" s="1764" t="s">
        <v>1660</v>
      </c>
      <c r="R150" s="1764" t="s">
        <v>1676</v>
      </c>
      <c r="S150" s="1763" t="s">
        <v>87</v>
      </c>
      <c r="T150" s="1764" t="s">
        <v>1622</v>
      </c>
      <c r="U150" s="1796" t="s">
        <v>1623</v>
      </c>
      <c r="V150" s="1740" t="s">
        <v>75</v>
      </c>
      <c r="W150" s="278">
        <v>299</v>
      </c>
      <c r="X150" s="278"/>
      <c r="Y150" s="278"/>
      <c r="Z150" s="278"/>
      <c r="AA150" s="1740">
        <v>0</v>
      </c>
      <c r="AB150" s="278">
        <v>299</v>
      </c>
      <c r="AC150" s="277">
        <v>0</v>
      </c>
      <c r="AD150" s="277"/>
      <c r="AE150" s="1435">
        <f t="shared" si="7"/>
        <v>299</v>
      </c>
      <c r="AF150" s="1162">
        <v>0</v>
      </c>
      <c r="AG150" s="160">
        <v>24</v>
      </c>
      <c r="AH150" s="1163">
        <v>48</v>
      </c>
      <c r="AI150" s="1189">
        <v>48</v>
      </c>
      <c r="AJ150" s="516">
        <v>48</v>
      </c>
      <c r="AK150" s="1184">
        <v>48</v>
      </c>
      <c r="AL150" s="1215">
        <v>48</v>
      </c>
      <c r="AM150" s="161">
        <v>35</v>
      </c>
      <c r="AN150" s="158">
        <v>0</v>
      </c>
      <c r="AO150" s="1208">
        <v>0</v>
      </c>
      <c r="AP150" s="1232">
        <v>0</v>
      </c>
      <c r="AQ150" s="1535"/>
      <c r="AR150" s="1534"/>
      <c r="AS150" s="540"/>
      <c r="AT150" s="155"/>
      <c r="AU150" s="638"/>
      <c r="AV150" s="212"/>
      <c r="AW150" s="114"/>
      <c r="AX150" s="114"/>
      <c r="AY150" s="114"/>
      <c r="AZ150" s="114"/>
      <c r="BA150" s="114"/>
      <c r="BB150" s="114"/>
      <c r="BC150" s="114"/>
      <c r="BD150" s="114"/>
      <c r="BE150" s="114"/>
      <c r="BF150" s="114"/>
      <c r="BG150" s="114"/>
    </row>
    <row r="151" spans="1:101" ht="27.65" customHeight="1" x14ac:dyDescent="0.35">
      <c r="B151" s="1759" t="s">
        <v>572</v>
      </c>
      <c r="C151" s="1788"/>
      <c r="D151" s="1789" t="s">
        <v>569</v>
      </c>
      <c r="E151" s="1789" t="s">
        <v>1556</v>
      </c>
      <c r="F151" s="1808" t="s">
        <v>573</v>
      </c>
      <c r="G151" s="1828"/>
      <c r="H151" s="1828"/>
      <c r="I151" s="1363" t="s">
        <v>1566</v>
      </c>
      <c r="J151" s="1913"/>
      <c r="K151" s="1366" t="s">
        <v>56</v>
      </c>
      <c r="L151" s="1366" t="s">
        <v>1695</v>
      </c>
      <c r="M151" s="1768"/>
      <c r="N151" s="1763" t="s">
        <v>113</v>
      </c>
      <c r="O151" s="1763">
        <v>297</v>
      </c>
      <c r="P151" s="1763" t="s">
        <v>567</v>
      </c>
      <c r="Q151" s="1764" t="s">
        <v>1660</v>
      </c>
      <c r="R151" s="1764" t="s">
        <v>1676</v>
      </c>
      <c r="S151" s="1763" t="s">
        <v>87</v>
      </c>
      <c r="T151" s="1764" t="s">
        <v>1622</v>
      </c>
      <c r="U151" s="1796" t="s">
        <v>1623</v>
      </c>
      <c r="V151" s="1740" t="s">
        <v>75</v>
      </c>
      <c r="W151" s="278">
        <v>33</v>
      </c>
      <c r="X151" s="278"/>
      <c r="Y151" s="278"/>
      <c r="Z151" s="278"/>
      <c r="AA151" s="1740">
        <v>33</v>
      </c>
      <c r="AB151" s="278">
        <v>0</v>
      </c>
      <c r="AC151" s="277">
        <v>0</v>
      </c>
      <c r="AD151" s="277"/>
      <c r="AE151" s="1435">
        <f t="shared" si="7"/>
        <v>33</v>
      </c>
      <c r="AF151" s="1164">
        <v>0</v>
      </c>
      <c r="AG151" s="225">
        <v>0</v>
      </c>
      <c r="AH151" s="1165">
        <v>33</v>
      </c>
      <c r="AI151" s="1190">
        <v>0</v>
      </c>
      <c r="AJ151" s="517">
        <v>0</v>
      </c>
      <c r="AK151" s="1186">
        <v>0</v>
      </c>
      <c r="AL151" s="1217">
        <v>0</v>
      </c>
      <c r="AM151" s="227">
        <v>0</v>
      </c>
      <c r="AN151" s="228">
        <v>0</v>
      </c>
      <c r="AO151" s="1210">
        <v>0</v>
      </c>
      <c r="AP151" s="1555">
        <v>0</v>
      </c>
      <c r="AQ151" s="1535"/>
      <c r="AR151" s="1534"/>
      <c r="AS151" s="540"/>
      <c r="AT151" s="155"/>
      <c r="AU151" s="638"/>
      <c r="AV151" s="212"/>
      <c r="AW151" s="114"/>
      <c r="AX151" s="114"/>
      <c r="AY151" s="114"/>
      <c r="AZ151" s="114"/>
      <c r="BA151" s="114"/>
      <c r="BB151" s="114"/>
      <c r="BC151" s="114"/>
      <c r="BD151" s="114"/>
      <c r="BE151" s="114"/>
      <c r="BF151" s="114"/>
      <c r="BG151" s="114"/>
    </row>
    <row r="152" spans="1:101" ht="27.65" customHeight="1" x14ac:dyDescent="0.35">
      <c r="A152" s="175"/>
      <c r="B152" s="1794" t="s">
        <v>574</v>
      </c>
      <c r="C152" s="1788" t="s">
        <v>575</v>
      </c>
      <c r="D152" s="1789" t="s">
        <v>576</v>
      </c>
      <c r="E152" s="1789" t="s">
        <v>1557</v>
      </c>
      <c r="F152" s="1789" t="s">
        <v>294</v>
      </c>
      <c r="G152" s="1797"/>
      <c r="H152" s="1797"/>
      <c r="I152" s="1363" t="s">
        <v>1566</v>
      </c>
      <c r="J152" s="1912">
        <v>12.1</v>
      </c>
      <c r="K152" s="1740" t="s">
        <v>56</v>
      </c>
      <c r="L152" s="1366" t="s">
        <v>1695</v>
      </c>
      <c r="M152" s="1768"/>
      <c r="N152" s="1763" t="s">
        <v>86</v>
      </c>
      <c r="O152" s="1763">
        <v>283</v>
      </c>
      <c r="P152" s="1763" t="s">
        <v>521</v>
      </c>
      <c r="Q152" s="1764" t="s">
        <v>1660</v>
      </c>
      <c r="R152" s="1764" t="s">
        <v>1674</v>
      </c>
      <c r="S152" s="1740" t="s">
        <v>114</v>
      </c>
      <c r="T152" s="1764" t="s">
        <v>1645</v>
      </c>
      <c r="U152" s="1796"/>
      <c r="V152" s="1740" t="s">
        <v>75</v>
      </c>
      <c r="W152" s="278">
        <v>161</v>
      </c>
      <c r="X152" s="278"/>
      <c r="Y152" s="278"/>
      <c r="Z152" s="278"/>
      <c r="AA152" s="1740">
        <v>0</v>
      </c>
      <c r="AB152" s="278">
        <v>161</v>
      </c>
      <c r="AC152" s="277">
        <v>0</v>
      </c>
      <c r="AD152" s="277"/>
      <c r="AE152" s="1435">
        <f t="shared" si="7"/>
        <v>161</v>
      </c>
      <c r="AF152" s="1162">
        <v>0</v>
      </c>
      <c r="AG152" s="160">
        <v>0</v>
      </c>
      <c r="AH152" s="1163">
        <v>30</v>
      </c>
      <c r="AI152" s="1189">
        <v>36</v>
      </c>
      <c r="AJ152" s="516">
        <v>36</v>
      </c>
      <c r="AK152" s="1184">
        <v>36</v>
      </c>
      <c r="AL152" s="1215">
        <v>23</v>
      </c>
      <c r="AM152" s="161">
        <v>0</v>
      </c>
      <c r="AN152" s="158">
        <v>0</v>
      </c>
      <c r="AO152" s="1208">
        <v>0</v>
      </c>
      <c r="AP152" s="1232">
        <v>0</v>
      </c>
      <c r="AQ152" s="1535"/>
      <c r="AR152" s="1534"/>
      <c r="AS152" s="540"/>
      <c r="AT152" s="155"/>
      <c r="AU152" s="638"/>
      <c r="AV152" s="212"/>
      <c r="AW152" s="114"/>
      <c r="AX152" s="114"/>
      <c r="AY152" s="114"/>
      <c r="AZ152" s="114"/>
      <c r="BA152" s="114"/>
      <c r="BB152" s="114"/>
      <c r="BC152" s="114"/>
      <c r="BD152" s="114"/>
      <c r="BE152" s="114"/>
      <c r="BF152" s="114"/>
      <c r="BG152" s="114"/>
    </row>
    <row r="153" spans="1:101" ht="27.65" customHeight="1" x14ac:dyDescent="0.35">
      <c r="A153" s="175"/>
      <c r="B153" s="1794" t="s">
        <v>578</v>
      </c>
      <c r="C153" s="1788" t="s">
        <v>575</v>
      </c>
      <c r="D153" s="1789" t="s">
        <v>576</v>
      </c>
      <c r="E153" s="1789" t="s">
        <v>1557</v>
      </c>
      <c r="F153" s="1789" t="s">
        <v>294</v>
      </c>
      <c r="G153" s="1798"/>
      <c r="H153" s="1798"/>
      <c r="I153" s="1363" t="s">
        <v>1566</v>
      </c>
      <c r="J153" s="1913"/>
      <c r="K153" s="1740" t="s">
        <v>56</v>
      </c>
      <c r="L153" s="1366" t="s">
        <v>1695</v>
      </c>
      <c r="M153" s="1768"/>
      <c r="N153" s="1763" t="s">
        <v>86</v>
      </c>
      <c r="O153" s="1763">
        <v>283</v>
      </c>
      <c r="P153" s="1763" t="s">
        <v>521</v>
      </c>
      <c r="Q153" s="1764" t="s">
        <v>1660</v>
      </c>
      <c r="R153" s="1764" t="s">
        <v>1674</v>
      </c>
      <c r="S153" s="1740" t="s">
        <v>114</v>
      </c>
      <c r="T153" s="1764" t="s">
        <v>1645</v>
      </c>
      <c r="U153" s="1796"/>
      <c r="V153" s="1740" t="s">
        <v>75</v>
      </c>
      <c r="W153" s="278">
        <v>53</v>
      </c>
      <c r="X153" s="278"/>
      <c r="Y153" s="278"/>
      <c r="Z153" s="278"/>
      <c r="AA153" s="1740">
        <v>53</v>
      </c>
      <c r="AB153" s="278"/>
      <c r="AC153" s="277">
        <v>0</v>
      </c>
      <c r="AD153" s="277"/>
      <c r="AE153" s="1435">
        <f t="shared" si="7"/>
        <v>53</v>
      </c>
      <c r="AF153" s="1164">
        <v>0</v>
      </c>
      <c r="AG153" s="225">
        <v>0</v>
      </c>
      <c r="AH153" s="1165">
        <v>0</v>
      </c>
      <c r="AI153" s="1190">
        <v>0</v>
      </c>
      <c r="AJ153" s="517">
        <v>30</v>
      </c>
      <c r="AK153" s="1186">
        <v>23</v>
      </c>
      <c r="AL153" s="1217">
        <v>0</v>
      </c>
      <c r="AM153" s="227">
        <v>0</v>
      </c>
      <c r="AN153" s="228">
        <v>0</v>
      </c>
      <c r="AO153" s="1210">
        <v>0</v>
      </c>
      <c r="AP153" s="1555">
        <v>0</v>
      </c>
      <c r="AQ153" s="1537"/>
      <c r="AR153" s="1534"/>
      <c r="AS153" s="540"/>
      <c r="AT153" s="155"/>
      <c r="AU153" s="638"/>
      <c r="AV153" s="212"/>
      <c r="AW153" s="114"/>
      <c r="AX153" s="114"/>
      <c r="AY153" s="114"/>
      <c r="AZ153" s="114"/>
      <c r="BA153" s="114"/>
      <c r="BB153" s="114"/>
      <c r="BC153" s="114"/>
      <c r="BD153" s="114"/>
      <c r="BE153" s="114"/>
      <c r="BF153" s="114"/>
      <c r="BG153" s="114"/>
    </row>
    <row r="154" spans="1:101" ht="27.65" customHeight="1" x14ac:dyDescent="0.35">
      <c r="A154" s="175"/>
      <c r="B154" s="1794" t="s">
        <v>579</v>
      </c>
      <c r="C154" s="1788" t="s">
        <v>580</v>
      </c>
      <c r="D154" s="1789" t="s">
        <v>581</v>
      </c>
      <c r="E154" s="1789" t="s">
        <v>1557</v>
      </c>
      <c r="F154" s="1789" t="s">
        <v>133</v>
      </c>
      <c r="G154" s="1797"/>
      <c r="H154" s="1797"/>
      <c r="I154" s="1363" t="s">
        <v>1566</v>
      </c>
      <c r="J154" s="1912">
        <v>2</v>
      </c>
      <c r="K154" s="1740" t="s">
        <v>56</v>
      </c>
      <c r="L154" s="1366" t="s">
        <v>1695</v>
      </c>
      <c r="M154" s="1768"/>
      <c r="N154" s="1763" t="s">
        <v>42</v>
      </c>
      <c r="O154" s="1763">
        <v>283</v>
      </c>
      <c r="P154" s="1763" t="s">
        <v>521</v>
      </c>
      <c r="Q154" s="1764" t="s">
        <v>1660</v>
      </c>
      <c r="R154" s="1764" t="s">
        <v>1658</v>
      </c>
      <c r="S154" s="1763"/>
      <c r="T154" s="1763" t="s">
        <v>134</v>
      </c>
      <c r="U154" s="1796"/>
      <c r="V154" s="1740" t="s">
        <v>75</v>
      </c>
      <c r="W154" s="278">
        <v>30</v>
      </c>
      <c r="X154" s="278"/>
      <c r="Y154" s="278"/>
      <c r="Z154" s="278"/>
      <c r="AA154" s="1740">
        <v>0</v>
      </c>
      <c r="AB154" s="278">
        <v>30</v>
      </c>
      <c r="AC154" s="277">
        <v>0</v>
      </c>
      <c r="AD154" s="277"/>
      <c r="AE154" s="1435">
        <f t="shared" si="7"/>
        <v>30</v>
      </c>
      <c r="AF154" s="1162">
        <v>0</v>
      </c>
      <c r="AG154" s="160">
        <v>0</v>
      </c>
      <c r="AH154" s="1163">
        <v>0</v>
      </c>
      <c r="AI154" s="1189">
        <v>0</v>
      </c>
      <c r="AJ154" s="516">
        <v>0</v>
      </c>
      <c r="AK154" s="1184">
        <v>30</v>
      </c>
      <c r="AL154" s="1215">
        <v>0</v>
      </c>
      <c r="AM154" s="161">
        <v>0</v>
      </c>
      <c r="AN154" s="158">
        <v>0</v>
      </c>
      <c r="AO154" s="1208">
        <v>0</v>
      </c>
      <c r="AP154" s="1232">
        <v>0</v>
      </c>
      <c r="AQ154" s="1541"/>
      <c r="AR154" s="1534"/>
      <c r="AS154" s="540"/>
      <c r="AT154" s="155"/>
      <c r="AU154" s="638"/>
      <c r="AV154" s="212"/>
      <c r="AW154" s="114"/>
      <c r="AX154" s="114"/>
      <c r="AY154" s="114"/>
      <c r="AZ154" s="114"/>
      <c r="BA154" s="114"/>
      <c r="BB154" s="114"/>
      <c r="BC154" s="114"/>
      <c r="BD154" s="114"/>
      <c r="BE154" s="114"/>
      <c r="BF154" s="114"/>
      <c r="BG154" s="114"/>
    </row>
    <row r="155" spans="1:101" ht="27.65" customHeight="1" x14ac:dyDescent="0.35">
      <c r="A155" s="175"/>
      <c r="B155" s="1794" t="s">
        <v>582</v>
      </c>
      <c r="C155" s="1788" t="s">
        <v>580</v>
      </c>
      <c r="D155" s="1789" t="s">
        <v>581</v>
      </c>
      <c r="E155" s="1789" t="s">
        <v>1557</v>
      </c>
      <c r="F155" s="1789" t="s">
        <v>133</v>
      </c>
      <c r="G155" s="1798"/>
      <c r="H155" s="1798"/>
      <c r="I155" s="1363" t="s">
        <v>1566</v>
      </c>
      <c r="J155" s="1913"/>
      <c r="K155" s="1740" t="s">
        <v>56</v>
      </c>
      <c r="L155" s="1366" t="s">
        <v>1695</v>
      </c>
      <c r="M155" s="1768"/>
      <c r="N155" s="1763" t="s">
        <v>42</v>
      </c>
      <c r="O155" s="1763">
        <v>283</v>
      </c>
      <c r="P155" s="1763" t="s">
        <v>521</v>
      </c>
      <c r="Q155" s="1764" t="s">
        <v>1660</v>
      </c>
      <c r="R155" s="1764" t="s">
        <v>1658</v>
      </c>
      <c r="S155" s="1763"/>
      <c r="T155" s="1763" t="s">
        <v>134</v>
      </c>
      <c r="U155" s="1796"/>
      <c r="V155" s="1740" t="s">
        <v>75</v>
      </c>
      <c r="W155" s="278">
        <v>10</v>
      </c>
      <c r="X155" s="278"/>
      <c r="Y155" s="278"/>
      <c r="Z155" s="278"/>
      <c r="AA155" s="1740">
        <v>10</v>
      </c>
      <c r="AB155" s="278">
        <v>0</v>
      </c>
      <c r="AC155" s="277">
        <v>0</v>
      </c>
      <c r="AD155" s="277"/>
      <c r="AE155" s="1435">
        <f t="shared" si="7"/>
        <v>10</v>
      </c>
      <c r="AF155" s="1164">
        <v>0</v>
      </c>
      <c r="AG155" s="225">
        <v>0</v>
      </c>
      <c r="AH155" s="1165">
        <v>0</v>
      </c>
      <c r="AI155" s="1190">
        <v>0</v>
      </c>
      <c r="AJ155" s="517">
        <v>0</v>
      </c>
      <c r="AK155" s="1186">
        <v>10</v>
      </c>
      <c r="AL155" s="1217">
        <v>0</v>
      </c>
      <c r="AM155" s="227">
        <v>0</v>
      </c>
      <c r="AN155" s="228">
        <v>0</v>
      </c>
      <c r="AO155" s="1210">
        <v>0</v>
      </c>
      <c r="AP155" s="1555">
        <v>0</v>
      </c>
      <c r="AQ155" s="1541"/>
      <c r="AR155" s="1534"/>
      <c r="AS155" s="540"/>
      <c r="AT155" s="155"/>
      <c r="AU155" s="638"/>
      <c r="AV155" s="212"/>
      <c r="AW155" s="114"/>
      <c r="AX155" s="114"/>
      <c r="AY155" s="114"/>
      <c r="AZ155" s="114"/>
      <c r="BA155" s="114"/>
      <c r="BB155" s="114"/>
      <c r="BC155" s="114"/>
      <c r="BD155" s="114"/>
      <c r="BE155" s="114"/>
      <c r="BF155" s="114"/>
      <c r="BG155" s="114"/>
    </row>
    <row r="156" spans="1:101" ht="27.65" customHeight="1" x14ac:dyDescent="0.35">
      <c r="A156" s="175"/>
      <c r="B156" s="1794" t="s">
        <v>583</v>
      </c>
      <c r="C156" s="1788" t="s">
        <v>580</v>
      </c>
      <c r="D156" s="1789" t="s">
        <v>584</v>
      </c>
      <c r="E156" s="1789" t="s">
        <v>1557</v>
      </c>
      <c r="F156" s="1789" t="s">
        <v>585</v>
      </c>
      <c r="G156" s="1797"/>
      <c r="H156" s="1797"/>
      <c r="I156" s="1363" t="s">
        <v>1566</v>
      </c>
      <c r="J156" s="1912">
        <v>3.8</v>
      </c>
      <c r="K156" s="1740" t="s">
        <v>56</v>
      </c>
      <c r="L156" s="1366" t="s">
        <v>1695</v>
      </c>
      <c r="M156" s="1768"/>
      <c r="N156" s="1763" t="s">
        <v>42</v>
      </c>
      <c r="O156" s="1763">
        <v>283</v>
      </c>
      <c r="P156" s="1763" t="s">
        <v>521</v>
      </c>
      <c r="Q156" s="1763" t="s">
        <v>1659</v>
      </c>
      <c r="R156" s="1764" t="s">
        <v>1679</v>
      </c>
      <c r="S156" s="1763" t="s">
        <v>114</v>
      </c>
      <c r="T156" s="1764" t="s">
        <v>586</v>
      </c>
      <c r="U156" s="1796" t="s">
        <v>587</v>
      </c>
      <c r="V156" s="1740" t="s">
        <v>142</v>
      </c>
      <c r="W156" s="278">
        <v>57</v>
      </c>
      <c r="X156" s="278"/>
      <c r="Y156" s="278"/>
      <c r="Z156" s="278"/>
      <c r="AA156" s="1740">
        <v>0</v>
      </c>
      <c r="AB156" s="278">
        <v>57</v>
      </c>
      <c r="AC156" s="277">
        <v>0</v>
      </c>
      <c r="AD156" s="530"/>
      <c r="AE156" s="1435">
        <f t="shared" si="7"/>
        <v>57</v>
      </c>
      <c r="AF156" s="1162">
        <v>30</v>
      </c>
      <c r="AG156" s="160">
        <v>27</v>
      </c>
      <c r="AH156" s="1163">
        <v>0</v>
      </c>
      <c r="AI156" s="1189">
        <v>0</v>
      </c>
      <c r="AJ156" s="516">
        <v>0</v>
      </c>
      <c r="AK156" s="1184">
        <v>0</v>
      </c>
      <c r="AL156" s="1215">
        <v>0</v>
      </c>
      <c r="AM156" s="161">
        <v>0</v>
      </c>
      <c r="AN156" s="158">
        <v>0</v>
      </c>
      <c r="AO156" s="1208">
        <v>0</v>
      </c>
      <c r="AP156" s="1232">
        <v>0</v>
      </c>
      <c r="AQ156" s="1538"/>
      <c r="AR156" s="1534"/>
      <c r="AS156" s="540"/>
      <c r="AT156" s="155"/>
      <c r="AU156" s="638"/>
      <c r="AV156" s="212"/>
      <c r="AW156" s="114"/>
      <c r="AX156" s="114"/>
      <c r="AY156" s="114"/>
      <c r="AZ156" s="114"/>
      <c r="BA156" s="114"/>
      <c r="BB156" s="114"/>
      <c r="BC156" s="114"/>
      <c r="BD156" s="114"/>
      <c r="BE156" s="114"/>
      <c r="BF156" s="114"/>
      <c r="BG156" s="114"/>
    </row>
    <row r="157" spans="1:101" ht="32.25" customHeight="1" x14ac:dyDescent="0.35">
      <c r="A157" s="175"/>
      <c r="B157" s="1794" t="s">
        <v>588</v>
      </c>
      <c r="C157" s="1788" t="s">
        <v>580</v>
      </c>
      <c r="D157" s="1789" t="s">
        <v>584</v>
      </c>
      <c r="E157" s="1789" t="s">
        <v>1557</v>
      </c>
      <c r="F157" s="1789" t="s">
        <v>585</v>
      </c>
      <c r="G157" s="1798"/>
      <c r="H157" s="1798"/>
      <c r="I157" s="1363" t="s">
        <v>1566</v>
      </c>
      <c r="J157" s="1913"/>
      <c r="K157" s="1740" t="s">
        <v>56</v>
      </c>
      <c r="L157" s="1366" t="s">
        <v>1695</v>
      </c>
      <c r="M157" s="1768"/>
      <c r="N157" s="1763" t="s">
        <v>42</v>
      </c>
      <c r="O157" s="1763">
        <v>283</v>
      </c>
      <c r="P157" s="1763" t="s">
        <v>521</v>
      </c>
      <c r="Q157" s="1763" t="s">
        <v>1659</v>
      </c>
      <c r="R157" s="1764" t="s">
        <v>1679</v>
      </c>
      <c r="S157" s="1763" t="s">
        <v>114</v>
      </c>
      <c r="T157" s="1764" t="s">
        <v>586</v>
      </c>
      <c r="U157" s="1796" t="s">
        <v>587</v>
      </c>
      <c r="V157" s="1740" t="s">
        <v>142</v>
      </c>
      <c r="W157" s="278">
        <v>19</v>
      </c>
      <c r="X157" s="278"/>
      <c r="Y157" s="278"/>
      <c r="Z157" s="278"/>
      <c r="AA157" s="1740">
        <v>19</v>
      </c>
      <c r="AB157" s="278">
        <v>0</v>
      </c>
      <c r="AC157" s="277">
        <v>0</v>
      </c>
      <c r="AD157" s="530"/>
      <c r="AE157" s="1435">
        <f t="shared" si="7"/>
        <v>19</v>
      </c>
      <c r="AF157" s="1164">
        <v>0</v>
      </c>
      <c r="AG157" s="225">
        <v>19</v>
      </c>
      <c r="AH157" s="1165">
        <v>0</v>
      </c>
      <c r="AI157" s="1190">
        <v>0</v>
      </c>
      <c r="AJ157" s="517">
        <v>0</v>
      </c>
      <c r="AK157" s="1186">
        <v>0</v>
      </c>
      <c r="AL157" s="1217">
        <v>0</v>
      </c>
      <c r="AM157" s="227">
        <v>0</v>
      </c>
      <c r="AN157" s="228">
        <v>0</v>
      </c>
      <c r="AO157" s="1210">
        <v>0</v>
      </c>
      <c r="AP157" s="1555">
        <v>0</v>
      </c>
      <c r="AQ157" s="1538"/>
      <c r="AR157" s="1534"/>
      <c r="AS157" s="540"/>
      <c r="AT157" s="155"/>
      <c r="AU157" s="638"/>
      <c r="AV157" s="212"/>
      <c r="AW157" s="114"/>
      <c r="AX157" s="114"/>
      <c r="AY157" s="114"/>
      <c r="AZ157" s="114"/>
      <c r="BA157" s="114"/>
      <c r="BB157" s="114"/>
      <c r="BC157" s="114"/>
      <c r="BD157" s="114"/>
      <c r="BE157" s="114"/>
      <c r="BF157" s="114"/>
      <c r="BG157" s="114"/>
    </row>
    <row r="158" spans="1:101" ht="27.65" customHeight="1" x14ac:dyDescent="0.35">
      <c r="A158" s="173"/>
      <c r="B158" s="1794" t="s">
        <v>589</v>
      </c>
      <c r="C158" s="1788"/>
      <c r="D158" s="1789" t="s">
        <v>590</v>
      </c>
      <c r="E158" s="1789" t="s">
        <v>1557</v>
      </c>
      <c r="F158" s="1789" t="s">
        <v>417</v>
      </c>
      <c r="G158" s="1789"/>
      <c r="H158" s="1789"/>
      <c r="I158" s="1363" t="s">
        <v>1566</v>
      </c>
      <c r="J158" s="1795">
        <v>1.1000000000000001</v>
      </c>
      <c r="K158" s="1740" t="s">
        <v>56</v>
      </c>
      <c r="L158" s="1366" t="s">
        <v>1695</v>
      </c>
      <c r="M158" s="1768"/>
      <c r="N158" s="1763" t="s">
        <v>113</v>
      </c>
      <c r="O158" s="1763">
        <v>283</v>
      </c>
      <c r="P158" s="1763" t="s">
        <v>521</v>
      </c>
      <c r="Q158" s="1764" t="s">
        <v>1660</v>
      </c>
      <c r="R158" s="1764" t="s">
        <v>1692</v>
      </c>
      <c r="S158" s="1763" t="s">
        <v>87</v>
      </c>
      <c r="T158" s="1764" t="s">
        <v>591</v>
      </c>
      <c r="U158" s="1796">
        <v>44734</v>
      </c>
      <c r="V158" s="1740" t="s">
        <v>75</v>
      </c>
      <c r="W158" s="278">
        <v>22</v>
      </c>
      <c r="X158" s="278"/>
      <c r="Y158" s="278">
        <v>22</v>
      </c>
      <c r="Z158" s="278"/>
      <c r="AA158" s="1740">
        <v>22</v>
      </c>
      <c r="AB158" s="278">
        <v>0</v>
      </c>
      <c r="AC158" s="277">
        <v>0</v>
      </c>
      <c r="AD158" s="530"/>
      <c r="AE158" s="1435">
        <f t="shared" si="7"/>
        <v>22</v>
      </c>
      <c r="AF158" s="1164">
        <v>0</v>
      </c>
      <c r="AG158" s="225">
        <v>0</v>
      </c>
      <c r="AH158" s="1165">
        <v>0</v>
      </c>
      <c r="AI158" s="1190">
        <v>22</v>
      </c>
      <c r="AJ158" s="517">
        <v>0</v>
      </c>
      <c r="AK158" s="1186">
        <v>0</v>
      </c>
      <c r="AL158" s="1217">
        <v>0</v>
      </c>
      <c r="AM158" s="227">
        <v>0</v>
      </c>
      <c r="AN158" s="230">
        <v>0</v>
      </c>
      <c r="AO158" s="1210">
        <v>0</v>
      </c>
      <c r="AP158" s="1555">
        <v>0</v>
      </c>
      <c r="AQ158" s="1538"/>
      <c r="AR158" s="1534"/>
      <c r="AS158" s="540"/>
      <c r="AT158" s="155"/>
      <c r="AU158" s="638"/>
      <c r="AV158" s="212"/>
      <c r="AW158" s="114"/>
      <c r="AX158" s="114"/>
      <c r="AY158" s="114"/>
      <c r="AZ158" s="114"/>
      <c r="BA158" s="114"/>
      <c r="BB158" s="114"/>
      <c r="BC158" s="114"/>
      <c r="BD158" s="114"/>
      <c r="BE158" s="114"/>
      <c r="BF158" s="114"/>
      <c r="BG158" s="114"/>
    </row>
    <row r="159" spans="1:101" ht="27.65" customHeight="1" x14ac:dyDescent="0.35">
      <c r="A159" s="116"/>
      <c r="B159" s="1761">
        <v>211</v>
      </c>
      <c r="C159" s="1374" t="s">
        <v>592</v>
      </c>
      <c r="D159" s="1829" t="s">
        <v>593</v>
      </c>
      <c r="E159" s="1789" t="s">
        <v>1557</v>
      </c>
      <c r="F159" s="1813" t="s">
        <v>594</v>
      </c>
      <c r="G159" s="1813"/>
      <c r="H159" s="1813"/>
      <c r="I159" s="1363" t="s">
        <v>1566</v>
      </c>
      <c r="J159" s="1830">
        <v>0.5</v>
      </c>
      <c r="K159" s="1449" t="s">
        <v>56</v>
      </c>
      <c r="L159" s="1366" t="s">
        <v>1695</v>
      </c>
      <c r="M159" s="1768"/>
      <c r="N159" s="1449" t="s">
        <v>42</v>
      </c>
      <c r="O159" s="1763">
        <v>283</v>
      </c>
      <c r="P159" s="1763" t="s">
        <v>521</v>
      </c>
      <c r="Q159" s="1764" t="s">
        <v>1660</v>
      </c>
      <c r="R159" s="1764" t="s">
        <v>1674</v>
      </c>
      <c r="S159" s="1449" t="s">
        <v>87</v>
      </c>
      <c r="T159" s="1764" t="s">
        <v>595</v>
      </c>
      <c r="U159" s="1831">
        <v>44295</v>
      </c>
      <c r="V159" s="1763" t="s">
        <v>75</v>
      </c>
      <c r="W159" s="380">
        <v>6</v>
      </c>
      <c r="X159" s="380"/>
      <c r="Y159" s="278">
        <v>6</v>
      </c>
      <c r="Z159" s="278"/>
      <c r="AA159" s="1740">
        <v>0</v>
      </c>
      <c r="AB159" s="278">
        <v>6</v>
      </c>
      <c r="AC159" s="277">
        <v>0</v>
      </c>
      <c r="AD159" s="530"/>
      <c r="AE159" s="1435">
        <f t="shared" si="7"/>
        <v>6</v>
      </c>
      <c r="AF159" s="1162">
        <v>0</v>
      </c>
      <c r="AG159" s="160">
        <v>0</v>
      </c>
      <c r="AH159" s="1163">
        <v>6</v>
      </c>
      <c r="AI159" s="1189">
        <v>0</v>
      </c>
      <c r="AJ159" s="516">
        <v>0</v>
      </c>
      <c r="AK159" s="1184">
        <v>0</v>
      </c>
      <c r="AL159" s="1215">
        <v>0</v>
      </c>
      <c r="AM159" s="161">
        <v>0</v>
      </c>
      <c r="AN159" s="174">
        <v>0</v>
      </c>
      <c r="AO159" s="1208">
        <v>0</v>
      </c>
      <c r="AP159" s="1232">
        <v>0</v>
      </c>
      <c r="AQ159" s="1546"/>
      <c r="AR159" s="1539"/>
      <c r="AS159" s="540"/>
      <c r="AT159" s="155"/>
      <c r="AU159" s="638"/>
      <c r="AV159" s="212"/>
      <c r="AW159" s="114"/>
      <c r="AX159" s="114"/>
      <c r="AY159" s="114"/>
      <c r="AZ159" s="114"/>
      <c r="BA159" s="114"/>
      <c r="BB159" s="114"/>
      <c r="BC159" s="114"/>
      <c r="BD159" s="114"/>
      <c r="BE159" s="114"/>
      <c r="BF159" s="114"/>
      <c r="BG159" s="114"/>
    </row>
    <row r="160" spans="1:101" ht="27.65" customHeight="1" x14ac:dyDescent="0.35">
      <c r="A160" s="116"/>
      <c r="B160" s="1759">
        <v>212</v>
      </c>
      <c r="C160" s="1788" t="s">
        <v>596</v>
      </c>
      <c r="D160" s="1789" t="s">
        <v>597</v>
      </c>
      <c r="E160" s="1789" t="s">
        <v>1557</v>
      </c>
      <c r="F160" s="1789" t="s">
        <v>294</v>
      </c>
      <c r="G160" s="1789"/>
      <c r="H160" s="1789"/>
      <c r="I160" s="1363" t="s">
        <v>1566</v>
      </c>
      <c r="J160" s="1795">
        <v>1.55</v>
      </c>
      <c r="K160" s="1740" t="s">
        <v>56</v>
      </c>
      <c r="L160" s="1366" t="s">
        <v>1695</v>
      </c>
      <c r="M160" s="1768"/>
      <c r="N160" s="1763" t="s">
        <v>42</v>
      </c>
      <c r="O160" s="1763">
        <v>283</v>
      </c>
      <c r="P160" s="1763" t="s">
        <v>521</v>
      </c>
      <c r="Q160" s="1763" t="s">
        <v>1659</v>
      </c>
      <c r="R160" s="1763" t="s">
        <v>1687</v>
      </c>
      <c r="S160" s="1832" t="s">
        <v>114</v>
      </c>
      <c r="T160" s="1763" t="s">
        <v>598</v>
      </c>
      <c r="U160" s="1796">
        <v>44265</v>
      </c>
      <c r="V160" s="1740" t="s">
        <v>142</v>
      </c>
      <c r="W160" s="278">
        <v>48</v>
      </c>
      <c r="X160" s="278"/>
      <c r="Y160" s="278">
        <v>48</v>
      </c>
      <c r="Z160" s="278">
        <v>0</v>
      </c>
      <c r="AA160" s="1740">
        <v>0</v>
      </c>
      <c r="AB160" s="278">
        <v>48</v>
      </c>
      <c r="AC160" s="277">
        <v>48</v>
      </c>
      <c r="AD160" s="530">
        <v>6</v>
      </c>
      <c r="AE160" s="1435">
        <f t="shared" si="7"/>
        <v>0</v>
      </c>
      <c r="AF160" s="1162">
        <v>0</v>
      </c>
      <c r="AG160" s="160">
        <v>0</v>
      </c>
      <c r="AH160" s="1163">
        <v>0</v>
      </c>
      <c r="AI160" s="1189">
        <v>0</v>
      </c>
      <c r="AJ160" s="516">
        <v>0</v>
      </c>
      <c r="AK160" s="1184">
        <v>0</v>
      </c>
      <c r="AL160" s="1215">
        <v>0</v>
      </c>
      <c r="AM160" s="161">
        <v>0</v>
      </c>
      <c r="AN160" s="174">
        <v>0</v>
      </c>
      <c r="AO160" s="1208">
        <v>0</v>
      </c>
      <c r="AP160" s="1232">
        <v>0</v>
      </c>
      <c r="AQ160" s="1535"/>
      <c r="AR160" s="1534"/>
      <c r="AS160" s="540"/>
      <c r="AT160" s="155"/>
      <c r="AU160" s="638"/>
      <c r="AV160" s="212"/>
      <c r="AW160" s="114"/>
      <c r="AX160" s="114"/>
      <c r="AY160" s="114"/>
      <c r="AZ160" s="114"/>
      <c r="BA160" s="114"/>
      <c r="BB160" s="114"/>
      <c r="BC160" s="114"/>
      <c r="BD160" s="114"/>
      <c r="BE160" s="114"/>
      <c r="BF160" s="114"/>
      <c r="BG160" s="114"/>
    </row>
    <row r="161" spans="1:59" ht="27.65" customHeight="1" x14ac:dyDescent="0.35">
      <c r="A161" s="116"/>
      <c r="B161" s="1794" t="s">
        <v>600</v>
      </c>
      <c r="C161" s="1788" t="s">
        <v>601</v>
      </c>
      <c r="D161" s="1789" t="s">
        <v>602</v>
      </c>
      <c r="E161" s="1789" t="s">
        <v>1557</v>
      </c>
      <c r="F161" s="1789" t="s">
        <v>603</v>
      </c>
      <c r="G161" s="1789"/>
      <c r="H161" s="1789"/>
      <c r="I161" s="1363" t="s">
        <v>1566</v>
      </c>
      <c r="J161" s="1795">
        <v>132</v>
      </c>
      <c r="K161" s="1740" t="s">
        <v>56</v>
      </c>
      <c r="L161" s="1366" t="s">
        <v>1695</v>
      </c>
      <c r="M161" s="1768"/>
      <c r="N161" s="1763" t="s">
        <v>113</v>
      </c>
      <c r="O161" s="1763">
        <v>283</v>
      </c>
      <c r="P161" s="1763" t="s">
        <v>521</v>
      </c>
      <c r="Q161" s="1763" t="s">
        <v>1659</v>
      </c>
      <c r="R161" s="1764" t="s">
        <v>1679</v>
      </c>
      <c r="S161" s="1833" t="s">
        <v>389</v>
      </c>
      <c r="T161" s="1763" t="s">
        <v>604</v>
      </c>
      <c r="U161" s="1796">
        <v>39539</v>
      </c>
      <c r="V161" s="1740" t="s">
        <v>142</v>
      </c>
      <c r="W161" s="278">
        <v>19</v>
      </c>
      <c r="X161" s="278"/>
      <c r="Y161" s="278">
        <v>19</v>
      </c>
      <c r="Z161" s="278">
        <v>0</v>
      </c>
      <c r="AA161" s="1740">
        <v>0</v>
      </c>
      <c r="AB161" s="278">
        <v>19</v>
      </c>
      <c r="AC161" s="277">
        <v>17</v>
      </c>
      <c r="AD161" s="277">
        <v>1</v>
      </c>
      <c r="AE161" s="1435">
        <f t="shared" si="7"/>
        <v>2</v>
      </c>
      <c r="AF161" s="1162">
        <v>1</v>
      </c>
      <c r="AG161" s="160">
        <v>1</v>
      </c>
      <c r="AH161" s="1163">
        <v>0</v>
      </c>
      <c r="AI161" s="1189">
        <v>0</v>
      </c>
      <c r="AJ161" s="516">
        <v>0</v>
      </c>
      <c r="AK161" s="1184">
        <v>0</v>
      </c>
      <c r="AL161" s="1215">
        <v>0</v>
      </c>
      <c r="AM161" s="161">
        <v>0</v>
      </c>
      <c r="AN161" s="158">
        <v>0</v>
      </c>
      <c r="AO161" s="1208">
        <v>0</v>
      </c>
      <c r="AP161" s="1232">
        <v>0</v>
      </c>
      <c r="AQ161" s="1538"/>
      <c r="AR161" s="1534"/>
      <c r="AS161" s="540"/>
      <c r="AT161" s="155"/>
      <c r="AU161" s="638"/>
      <c r="AV161" s="212"/>
      <c r="AW161" s="115"/>
      <c r="AX161" s="114"/>
      <c r="AY161" s="114"/>
      <c r="AZ161" s="114"/>
      <c r="BA161" s="114"/>
      <c r="BB161" s="114"/>
      <c r="BC161" s="114"/>
      <c r="BD161" s="114"/>
      <c r="BE161" s="114"/>
      <c r="BF161" s="114"/>
      <c r="BG161" s="114"/>
    </row>
    <row r="162" spans="1:59" ht="27.65" customHeight="1" x14ac:dyDescent="0.35">
      <c r="A162" s="116"/>
      <c r="B162" s="1794" t="s">
        <v>605</v>
      </c>
      <c r="C162" s="1788" t="s">
        <v>606</v>
      </c>
      <c r="D162" s="1789" t="s">
        <v>607</v>
      </c>
      <c r="E162" s="1789" t="s">
        <v>1557</v>
      </c>
      <c r="F162" s="1789" t="s">
        <v>603</v>
      </c>
      <c r="G162" s="1789"/>
      <c r="H162" s="1789"/>
      <c r="I162" s="1363" t="s">
        <v>1566</v>
      </c>
      <c r="J162" s="1795">
        <v>106</v>
      </c>
      <c r="K162" s="1740" t="s">
        <v>56</v>
      </c>
      <c r="L162" s="1366" t="s">
        <v>1695</v>
      </c>
      <c r="M162" s="1768"/>
      <c r="N162" s="1763" t="s">
        <v>113</v>
      </c>
      <c r="O162" s="1763">
        <v>284</v>
      </c>
      <c r="P162" s="1763" t="s">
        <v>608</v>
      </c>
      <c r="Q162" s="1763" t="s">
        <v>1659</v>
      </c>
      <c r="R162" s="1764" t="s">
        <v>1679</v>
      </c>
      <c r="S162" s="1833" t="s">
        <v>87</v>
      </c>
      <c r="T162" s="1764" t="s">
        <v>1646</v>
      </c>
      <c r="U162" s="1796" t="s">
        <v>1621</v>
      </c>
      <c r="V162" s="1740" t="s">
        <v>142</v>
      </c>
      <c r="W162" s="278">
        <v>15</v>
      </c>
      <c r="X162" s="278"/>
      <c r="Y162" s="278">
        <v>15</v>
      </c>
      <c r="Z162" s="278">
        <v>0</v>
      </c>
      <c r="AA162" s="1740">
        <v>0</v>
      </c>
      <c r="AB162" s="278">
        <v>15</v>
      </c>
      <c r="AC162" s="277">
        <v>11</v>
      </c>
      <c r="AD162" s="277">
        <v>1</v>
      </c>
      <c r="AE162" s="1435">
        <f t="shared" si="7"/>
        <v>4</v>
      </c>
      <c r="AF162" s="1162">
        <v>1</v>
      </c>
      <c r="AG162" s="160">
        <v>1</v>
      </c>
      <c r="AH162" s="1163">
        <v>1</v>
      </c>
      <c r="AI162" s="1189">
        <v>1</v>
      </c>
      <c r="AJ162" s="516">
        <v>0</v>
      </c>
      <c r="AK162" s="1184">
        <v>0</v>
      </c>
      <c r="AL162" s="1215">
        <v>0</v>
      </c>
      <c r="AM162" s="161">
        <v>0</v>
      </c>
      <c r="AN162" s="158">
        <v>0</v>
      </c>
      <c r="AO162" s="1208">
        <v>0</v>
      </c>
      <c r="AP162" s="1232">
        <v>0</v>
      </c>
      <c r="AQ162" s="1538"/>
      <c r="AR162" s="1534"/>
      <c r="AS162" s="540"/>
      <c r="AT162" s="155"/>
      <c r="AU162" s="638"/>
      <c r="AV162" s="212"/>
      <c r="AW162" s="114"/>
      <c r="AX162" s="114"/>
      <c r="AY162" s="114"/>
      <c r="AZ162" s="114"/>
      <c r="BA162" s="114"/>
      <c r="BB162" s="114"/>
      <c r="BC162" s="114"/>
      <c r="BD162" s="114"/>
      <c r="BE162" s="114"/>
      <c r="BF162" s="114"/>
      <c r="BG162" s="114"/>
    </row>
    <row r="163" spans="1:59" ht="27.65" customHeight="1" x14ac:dyDescent="0.35">
      <c r="A163" s="116"/>
      <c r="B163" s="1794" t="s">
        <v>1248</v>
      </c>
      <c r="C163" s="1788"/>
      <c r="D163" s="1789" t="s">
        <v>612</v>
      </c>
      <c r="E163" s="1789" t="s">
        <v>1557</v>
      </c>
      <c r="F163" s="1789" t="s">
        <v>613</v>
      </c>
      <c r="G163" s="1789"/>
      <c r="H163" s="1789"/>
      <c r="I163" s="1363" t="s">
        <v>1566</v>
      </c>
      <c r="J163" s="1795"/>
      <c r="K163" s="1740" t="s">
        <v>56</v>
      </c>
      <c r="L163" s="1366" t="s">
        <v>1695</v>
      </c>
      <c r="M163" s="1768"/>
      <c r="N163" s="1763" t="s">
        <v>113</v>
      </c>
      <c r="O163" s="1763">
        <v>284</v>
      </c>
      <c r="P163" s="1763" t="s">
        <v>608</v>
      </c>
      <c r="Q163" s="1763" t="s">
        <v>1659</v>
      </c>
      <c r="R163" s="1764" t="s">
        <v>1679</v>
      </c>
      <c r="S163" s="1833" t="s">
        <v>223</v>
      </c>
      <c r="T163" s="1764" t="s">
        <v>614</v>
      </c>
      <c r="U163" s="1796" t="s">
        <v>615</v>
      </c>
      <c r="V163" s="1740" t="s">
        <v>142</v>
      </c>
      <c r="W163" s="278">
        <v>5</v>
      </c>
      <c r="X163" s="278"/>
      <c r="Y163" s="278">
        <v>5</v>
      </c>
      <c r="Z163" s="278">
        <v>0</v>
      </c>
      <c r="AA163" s="1740">
        <v>0</v>
      </c>
      <c r="AB163" s="278">
        <v>5</v>
      </c>
      <c r="AC163" s="277">
        <v>2</v>
      </c>
      <c r="AD163" s="277"/>
      <c r="AE163" s="1435">
        <f t="shared" si="7"/>
        <v>3</v>
      </c>
      <c r="AF163" s="1162">
        <v>1</v>
      </c>
      <c r="AG163" s="160">
        <v>1</v>
      </c>
      <c r="AH163" s="1163">
        <v>1</v>
      </c>
      <c r="AI163" s="1189">
        <v>0</v>
      </c>
      <c r="AJ163" s="516">
        <v>0</v>
      </c>
      <c r="AK163" s="1184">
        <v>0</v>
      </c>
      <c r="AL163" s="1215">
        <v>0</v>
      </c>
      <c r="AM163" s="161">
        <v>0</v>
      </c>
      <c r="AN163" s="158">
        <v>0</v>
      </c>
      <c r="AO163" s="1208">
        <v>0</v>
      </c>
      <c r="AP163" s="1232">
        <v>0</v>
      </c>
      <c r="AQ163" s="1538"/>
      <c r="AR163" s="1534"/>
      <c r="AS163" s="540"/>
      <c r="AT163" s="155"/>
      <c r="AU163" s="638"/>
      <c r="AV163" s="212"/>
      <c r="AW163" s="114"/>
      <c r="AX163" s="114"/>
      <c r="AY163" s="114"/>
      <c r="AZ163" s="114"/>
      <c r="BA163" s="114"/>
      <c r="BB163" s="114"/>
      <c r="BC163" s="114"/>
      <c r="BD163" s="114"/>
      <c r="BE163" s="114"/>
      <c r="BF163" s="114"/>
      <c r="BG163" s="114"/>
    </row>
    <row r="164" spans="1:59" ht="27.65" customHeight="1" x14ac:dyDescent="0.35">
      <c r="A164" s="116"/>
      <c r="B164" s="1794" t="s">
        <v>616</v>
      </c>
      <c r="C164" s="1788"/>
      <c r="D164" s="1789" t="s">
        <v>617</v>
      </c>
      <c r="E164" s="1789" t="s">
        <v>1557</v>
      </c>
      <c r="F164" s="1789" t="s">
        <v>618</v>
      </c>
      <c r="G164" s="1789"/>
      <c r="H164" s="1789"/>
      <c r="I164" s="1363" t="s">
        <v>1566</v>
      </c>
      <c r="J164" s="1795"/>
      <c r="K164" s="1366" t="s">
        <v>55</v>
      </c>
      <c r="L164" s="1366" t="s">
        <v>1695</v>
      </c>
      <c r="M164" s="1768"/>
      <c r="N164" s="1763" t="s">
        <v>113</v>
      </c>
      <c r="O164" s="1763">
        <v>283</v>
      </c>
      <c r="P164" s="1763" t="s">
        <v>521</v>
      </c>
      <c r="Q164" s="1764" t="s">
        <v>1660</v>
      </c>
      <c r="R164" s="1764" t="s">
        <v>1684</v>
      </c>
      <c r="S164" s="1833" t="s">
        <v>114</v>
      </c>
      <c r="T164" s="1764" t="s">
        <v>619</v>
      </c>
      <c r="U164" s="1796">
        <v>44740</v>
      </c>
      <c r="V164" s="1740" t="s">
        <v>75</v>
      </c>
      <c r="W164" s="278">
        <v>4</v>
      </c>
      <c r="X164" s="278"/>
      <c r="Y164" s="278">
        <v>4</v>
      </c>
      <c r="Z164" s="278">
        <v>0</v>
      </c>
      <c r="AA164" s="1740">
        <v>0</v>
      </c>
      <c r="AB164" s="278">
        <v>4</v>
      </c>
      <c r="AC164" s="277">
        <v>0</v>
      </c>
      <c r="AD164" s="277"/>
      <c r="AE164" s="1435">
        <f t="shared" si="7"/>
        <v>4</v>
      </c>
      <c r="AF164" s="1162">
        <v>0</v>
      </c>
      <c r="AG164" s="160">
        <v>4</v>
      </c>
      <c r="AH164" s="1163">
        <v>0</v>
      </c>
      <c r="AI164" s="1189">
        <v>0</v>
      </c>
      <c r="AJ164" s="516">
        <v>0</v>
      </c>
      <c r="AK164" s="1184">
        <v>0</v>
      </c>
      <c r="AL164" s="1215">
        <v>0</v>
      </c>
      <c r="AM164" s="161">
        <v>0</v>
      </c>
      <c r="AN164" s="158">
        <v>0</v>
      </c>
      <c r="AO164" s="1208">
        <v>0</v>
      </c>
      <c r="AP164" s="1232">
        <v>0</v>
      </c>
      <c r="AQ164" s="1541"/>
      <c r="AR164" s="1539"/>
      <c r="AS164" s="540"/>
      <c r="AT164" s="155"/>
      <c r="AU164" s="638"/>
      <c r="AV164" s="212"/>
      <c r="AW164" s="114"/>
      <c r="AX164" s="114"/>
      <c r="AY164" s="114"/>
      <c r="AZ164" s="114"/>
      <c r="BA164" s="114"/>
      <c r="BB164" s="114"/>
      <c r="BC164" s="114"/>
      <c r="BD164" s="114"/>
      <c r="BE164" s="114"/>
      <c r="BF164" s="114"/>
      <c r="BG164" s="114"/>
    </row>
    <row r="165" spans="1:59" ht="27.5" customHeight="1" x14ac:dyDescent="0.35">
      <c r="A165" s="116"/>
      <c r="B165" s="1794" t="s">
        <v>1617</v>
      </c>
      <c r="C165" s="1788"/>
      <c r="D165" s="1789" t="s">
        <v>1618</v>
      </c>
      <c r="E165" s="1789" t="s">
        <v>1557</v>
      </c>
      <c r="F165" s="1789" t="s">
        <v>1619</v>
      </c>
      <c r="G165" s="1789"/>
      <c r="H165" s="1789"/>
      <c r="I165" s="1763">
        <v>2025</v>
      </c>
      <c r="J165" s="1795">
        <v>0.2</v>
      </c>
      <c r="K165" s="1366" t="s">
        <v>56</v>
      </c>
      <c r="L165" s="1366" t="s">
        <v>1695</v>
      </c>
      <c r="M165" s="1768"/>
      <c r="N165" s="1763" t="s">
        <v>113</v>
      </c>
      <c r="O165" s="1763"/>
      <c r="P165" s="1763"/>
      <c r="Q165" s="1764" t="s">
        <v>1660</v>
      </c>
      <c r="R165" s="1764" t="s">
        <v>1693</v>
      </c>
      <c r="S165" s="1740" t="s">
        <v>114</v>
      </c>
      <c r="T165" s="1764" t="s">
        <v>1620</v>
      </c>
      <c r="U165" s="1796">
        <v>45582</v>
      </c>
      <c r="V165" s="1740" t="s">
        <v>75</v>
      </c>
      <c r="W165" s="278">
        <v>4</v>
      </c>
      <c r="X165" s="278"/>
      <c r="Y165" s="278">
        <v>4</v>
      </c>
      <c r="Z165" s="278">
        <v>0</v>
      </c>
      <c r="AA165" s="1740">
        <v>0</v>
      </c>
      <c r="AB165" s="278">
        <v>4</v>
      </c>
      <c r="AC165" s="277">
        <v>0</v>
      </c>
      <c r="AD165" s="277"/>
      <c r="AE165" s="1435">
        <f t="shared" si="7"/>
        <v>4</v>
      </c>
      <c r="AF165" s="1162">
        <v>0</v>
      </c>
      <c r="AG165" s="160">
        <v>0</v>
      </c>
      <c r="AH165" s="1163">
        <v>4</v>
      </c>
      <c r="AI165" s="1189">
        <v>0</v>
      </c>
      <c r="AJ165" s="516">
        <v>0</v>
      </c>
      <c r="AK165" s="1184">
        <v>0</v>
      </c>
      <c r="AL165" s="1215">
        <v>0</v>
      </c>
      <c r="AM165" s="161">
        <v>0</v>
      </c>
      <c r="AN165" s="158">
        <v>0</v>
      </c>
      <c r="AO165" s="1208">
        <v>0</v>
      </c>
      <c r="AP165" s="1232">
        <v>0</v>
      </c>
      <c r="AQ165" s="1541"/>
      <c r="AR165" s="1539"/>
      <c r="AS165" s="540"/>
      <c r="AT165" s="155"/>
      <c r="AU165" s="638"/>
      <c r="AV165" s="212"/>
      <c r="AW165" s="114"/>
      <c r="AX165" s="114"/>
      <c r="AY165" s="114"/>
      <c r="AZ165" s="114"/>
      <c r="BA165" s="114"/>
      <c r="BB165" s="114"/>
      <c r="BC165" s="114"/>
      <c r="BD165" s="114"/>
      <c r="BE165" s="114"/>
      <c r="BF165" s="114"/>
      <c r="BG165" s="114"/>
    </row>
    <row r="166" spans="1:59" ht="27.65" customHeight="1" x14ac:dyDescent="0.35">
      <c r="A166" s="116"/>
      <c r="B166" s="2042" t="s">
        <v>1751</v>
      </c>
      <c r="C166" s="1835" t="s">
        <v>621</v>
      </c>
      <c r="D166" s="1836" t="s">
        <v>622</v>
      </c>
      <c r="E166" s="1836" t="s">
        <v>1558</v>
      </c>
      <c r="F166" s="1837" t="s">
        <v>623</v>
      </c>
      <c r="G166" s="1837"/>
      <c r="H166" s="1837"/>
      <c r="I166" s="1819" t="s">
        <v>1566</v>
      </c>
      <c r="J166" s="1838">
        <v>64.67</v>
      </c>
      <c r="K166" s="1839" t="s">
        <v>55</v>
      </c>
      <c r="L166" s="1366" t="s">
        <v>1695</v>
      </c>
      <c r="M166" s="1840"/>
      <c r="N166" s="1763" t="s">
        <v>42</v>
      </c>
      <c r="O166" s="1841">
        <v>292</v>
      </c>
      <c r="P166" s="1842" t="s">
        <v>624</v>
      </c>
      <c r="Q166" s="1824" t="s">
        <v>1660</v>
      </c>
      <c r="R166" s="1824" t="s">
        <v>1698</v>
      </c>
      <c r="S166" s="1843" t="s">
        <v>625</v>
      </c>
      <c r="T166" s="1844" t="s">
        <v>1744</v>
      </c>
      <c r="U166" s="1845"/>
      <c r="V166" s="1823" t="s">
        <v>75</v>
      </c>
      <c r="W166" s="1141">
        <v>673</v>
      </c>
      <c r="X166" s="1354"/>
      <c r="Y166" s="1376"/>
      <c r="Z166" s="1376"/>
      <c r="AA166" s="1821"/>
      <c r="AB166" s="1376">
        <v>673</v>
      </c>
      <c r="AC166" s="1378">
        <v>0</v>
      </c>
      <c r="AD166" s="1378"/>
      <c r="AE166" s="1436">
        <f t="shared" si="7"/>
        <v>673</v>
      </c>
      <c r="AF166" s="1383">
        <v>0</v>
      </c>
      <c r="AG166" s="1385">
        <v>0</v>
      </c>
      <c r="AH166" s="1387">
        <v>0</v>
      </c>
      <c r="AI166" s="1389">
        <v>0</v>
      </c>
      <c r="AJ166" s="1393">
        <v>0</v>
      </c>
      <c r="AK166" s="1395">
        <v>0</v>
      </c>
      <c r="AL166" s="1397">
        <v>0</v>
      </c>
      <c r="AM166" s="1391">
        <v>0</v>
      </c>
      <c r="AN166" s="1399">
        <v>0</v>
      </c>
      <c r="AO166" s="1401">
        <v>72</v>
      </c>
      <c r="AP166" s="1561">
        <v>601</v>
      </c>
      <c r="AQ166" s="1911"/>
      <c r="AR166" s="1539"/>
      <c r="AS166" s="540"/>
      <c r="AT166" s="155"/>
      <c r="AU166" s="638"/>
      <c r="AV166" s="212"/>
      <c r="AW166" s="114"/>
      <c r="AX166" s="114"/>
      <c r="AY166" s="114"/>
      <c r="AZ166" s="114"/>
      <c r="BA166" s="114"/>
      <c r="BB166" s="114"/>
      <c r="BC166" s="114"/>
      <c r="BD166" s="114"/>
      <c r="BE166" s="114"/>
      <c r="BF166" s="114"/>
      <c r="BG166" s="114"/>
    </row>
    <row r="167" spans="1:59" ht="27.65" customHeight="1" x14ac:dyDescent="0.35">
      <c r="A167" s="116"/>
      <c r="B167" s="2043" t="s">
        <v>1752</v>
      </c>
      <c r="C167" s="1847" t="s">
        <v>621</v>
      </c>
      <c r="D167" s="1848" t="s">
        <v>622</v>
      </c>
      <c r="E167" s="1848" t="s">
        <v>1558</v>
      </c>
      <c r="F167" s="1849" t="s">
        <v>623</v>
      </c>
      <c r="G167" s="1849"/>
      <c r="H167" s="1849"/>
      <c r="I167" s="1363" t="s">
        <v>1566</v>
      </c>
      <c r="J167" s="1850"/>
      <c r="K167" s="1851" t="s">
        <v>55</v>
      </c>
      <c r="L167" s="1366" t="s">
        <v>1695</v>
      </c>
      <c r="M167" s="1852"/>
      <c r="N167" s="1763" t="s">
        <v>42</v>
      </c>
      <c r="O167" s="1853">
        <v>292</v>
      </c>
      <c r="P167" s="1854" t="s">
        <v>624</v>
      </c>
      <c r="Q167" s="1824" t="s">
        <v>1660</v>
      </c>
      <c r="R167" s="1824" t="s">
        <v>1698</v>
      </c>
      <c r="S167" s="1855" t="s">
        <v>625</v>
      </c>
      <c r="T167" s="1844" t="s">
        <v>1745</v>
      </c>
      <c r="U167" s="1856"/>
      <c r="V167" s="1763" t="s">
        <v>75</v>
      </c>
      <c r="W167" s="1142">
        <v>119</v>
      </c>
      <c r="X167" s="1354"/>
      <c r="Y167" s="278"/>
      <c r="Z167" s="278"/>
      <c r="AA167" s="1740">
        <v>119</v>
      </c>
      <c r="AB167" s="278"/>
      <c r="AC167" s="277">
        <v>0</v>
      </c>
      <c r="AD167" s="277"/>
      <c r="AE167" s="1435">
        <f t="shared" si="7"/>
        <v>119</v>
      </c>
      <c r="AF167" s="1164">
        <v>0</v>
      </c>
      <c r="AG167" s="225">
        <v>0</v>
      </c>
      <c r="AH167" s="1165">
        <v>0</v>
      </c>
      <c r="AI167" s="1190">
        <v>0</v>
      </c>
      <c r="AJ167" s="517">
        <v>0</v>
      </c>
      <c r="AK167" s="1186">
        <v>0</v>
      </c>
      <c r="AL167" s="1217">
        <v>0</v>
      </c>
      <c r="AM167" s="227">
        <v>0</v>
      </c>
      <c r="AN167" s="228">
        <v>0</v>
      </c>
      <c r="AO167" s="1210">
        <v>50</v>
      </c>
      <c r="AP167" s="1555">
        <v>69</v>
      </c>
      <c r="AQ167" s="1911"/>
      <c r="AR167" s="1539"/>
      <c r="AS167" s="540"/>
      <c r="AT167" s="155"/>
      <c r="AU167" s="638"/>
      <c r="AV167" s="212"/>
      <c r="AW167" s="114"/>
      <c r="AX167" s="114"/>
      <c r="AY167" s="114"/>
      <c r="AZ167" s="114"/>
      <c r="BA167" s="114"/>
      <c r="BB167" s="114"/>
      <c r="BC167" s="114"/>
      <c r="BD167" s="114"/>
      <c r="BE167" s="114"/>
      <c r="BF167" s="114"/>
      <c r="BG167" s="114"/>
    </row>
    <row r="168" spans="1:59" ht="43" customHeight="1" x14ac:dyDescent="0.35">
      <c r="A168" s="116"/>
      <c r="B168" s="2044" t="s">
        <v>1753</v>
      </c>
      <c r="C168" s="1818" t="s">
        <v>621</v>
      </c>
      <c r="D168" s="1857" t="s">
        <v>630</v>
      </c>
      <c r="E168" s="1857" t="s">
        <v>1558</v>
      </c>
      <c r="F168" s="1798" t="s">
        <v>631</v>
      </c>
      <c r="G168" s="1798"/>
      <c r="H168" s="1798"/>
      <c r="I168" s="1363" t="s">
        <v>1566</v>
      </c>
      <c r="J168" s="1820">
        <v>1.8</v>
      </c>
      <c r="K168" s="1858" t="s">
        <v>55</v>
      </c>
      <c r="L168" s="1366" t="s">
        <v>1695</v>
      </c>
      <c r="M168" s="1859"/>
      <c r="N168" s="1763" t="s">
        <v>42</v>
      </c>
      <c r="O168" s="1860">
        <v>292</v>
      </c>
      <c r="P168" s="1861" t="s">
        <v>624</v>
      </c>
      <c r="Q168" s="1824" t="s">
        <v>1660</v>
      </c>
      <c r="R168" s="1824" t="s">
        <v>1698</v>
      </c>
      <c r="S168" s="1862" t="s">
        <v>632</v>
      </c>
      <c r="T168" s="1824" t="s">
        <v>633</v>
      </c>
      <c r="U168" s="1863" t="s">
        <v>634</v>
      </c>
      <c r="V168" s="1763" t="s">
        <v>142</v>
      </c>
      <c r="W168" s="1143">
        <v>47</v>
      </c>
      <c r="X168" s="1143"/>
      <c r="Y168" s="278">
        <v>47</v>
      </c>
      <c r="Z168" s="278"/>
      <c r="AA168" s="1740">
        <v>0</v>
      </c>
      <c r="AB168" s="278">
        <v>47</v>
      </c>
      <c r="AC168" s="277">
        <v>0</v>
      </c>
      <c r="AD168" s="277"/>
      <c r="AE168" s="1435">
        <f t="shared" si="7"/>
        <v>47</v>
      </c>
      <c r="AF168" s="1162">
        <v>0</v>
      </c>
      <c r="AG168" s="160">
        <v>0</v>
      </c>
      <c r="AH168" s="1163">
        <v>47</v>
      </c>
      <c r="AI168" s="1189">
        <v>0</v>
      </c>
      <c r="AJ168" s="516">
        <v>0</v>
      </c>
      <c r="AK168" s="1184">
        <v>0</v>
      </c>
      <c r="AL168" s="1215">
        <v>0</v>
      </c>
      <c r="AM168" s="161">
        <v>0</v>
      </c>
      <c r="AN168" s="158">
        <v>0</v>
      </c>
      <c r="AO168" s="1208">
        <v>0</v>
      </c>
      <c r="AP168" s="1232">
        <v>0</v>
      </c>
      <c r="AQ168" s="1911"/>
      <c r="AR168" s="1534"/>
      <c r="AS168" s="540"/>
      <c r="AT168" s="155"/>
      <c r="AU168" s="638"/>
      <c r="AV168" s="212"/>
      <c r="AW168" s="114"/>
      <c r="AX168" s="114"/>
      <c r="AY168" s="114"/>
      <c r="AZ168" s="114"/>
      <c r="BA168" s="114"/>
      <c r="BB168" s="114"/>
      <c r="BC168" s="114"/>
      <c r="BD168" s="114"/>
      <c r="BE168" s="114"/>
      <c r="BF168" s="114"/>
      <c r="BG168" s="114"/>
    </row>
    <row r="169" spans="1:59" ht="27.65" customHeight="1" x14ac:dyDescent="0.35">
      <c r="A169" s="116"/>
      <c r="B169" s="2045"/>
      <c r="C169" s="1788" t="s">
        <v>621</v>
      </c>
      <c r="D169" s="1807" t="s">
        <v>636</v>
      </c>
      <c r="E169" s="1807" t="s">
        <v>1558</v>
      </c>
      <c r="F169" s="1789" t="s">
        <v>631</v>
      </c>
      <c r="G169" s="1789"/>
      <c r="H169" s="1789"/>
      <c r="I169" s="1363" t="s">
        <v>1566</v>
      </c>
      <c r="J169" s="1795">
        <v>0.62</v>
      </c>
      <c r="K169" s="1366" t="s">
        <v>55</v>
      </c>
      <c r="L169" s="1366" t="s">
        <v>1695</v>
      </c>
      <c r="M169" s="1864"/>
      <c r="N169" s="1763" t="s">
        <v>42</v>
      </c>
      <c r="O169" s="1832">
        <v>292</v>
      </c>
      <c r="P169" s="1437" t="s">
        <v>624</v>
      </c>
      <c r="Q169" s="1824" t="s">
        <v>1660</v>
      </c>
      <c r="R169" s="1824" t="s">
        <v>1698</v>
      </c>
      <c r="S169" s="1833" t="s">
        <v>625</v>
      </c>
      <c r="T169" s="1764" t="s">
        <v>637</v>
      </c>
      <c r="U169" s="1865" t="s">
        <v>627</v>
      </c>
      <c r="V169" s="1763" t="s">
        <v>75</v>
      </c>
      <c r="W169" s="824">
        <v>18</v>
      </c>
      <c r="X169" s="824"/>
      <c r="Y169" s="278">
        <v>18</v>
      </c>
      <c r="Z169" s="278"/>
      <c r="AA169" s="1740">
        <v>0</v>
      </c>
      <c r="AB169" s="278">
        <v>18</v>
      </c>
      <c r="AC169" s="277"/>
      <c r="AD169" s="277"/>
      <c r="AE169" s="1435">
        <f t="shared" si="7"/>
        <v>18</v>
      </c>
      <c r="AF169" s="1162">
        <v>0</v>
      </c>
      <c r="AG169" s="160">
        <v>0</v>
      </c>
      <c r="AH169" s="1163">
        <v>0</v>
      </c>
      <c r="AI169" s="1189">
        <v>18</v>
      </c>
      <c r="AJ169" s="516">
        <v>0</v>
      </c>
      <c r="AK169" s="1184">
        <v>0</v>
      </c>
      <c r="AL169" s="1215">
        <v>0</v>
      </c>
      <c r="AM169" s="161">
        <v>0</v>
      </c>
      <c r="AN169" s="158">
        <v>0</v>
      </c>
      <c r="AO169" s="1208">
        <v>0</v>
      </c>
      <c r="AP169" s="1232">
        <v>0</v>
      </c>
      <c r="AQ169" s="1911"/>
      <c r="AR169" s="1534"/>
      <c r="AS169" s="540"/>
      <c r="AT169" s="155"/>
      <c r="AU169" s="638"/>
      <c r="AV169" s="212"/>
      <c r="AW169" s="114"/>
      <c r="AX169" s="114"/>
      <c r="AY169" s="114"/>
      <c r="AZ169" s="114"/>
      <c r="BA169" s="114"/>
      <c r="BB169" s="114"/>
      <c r="BC169" s="114"/>
      <c r="BD169" s="114"/>
      <c r="BE169" s="114"/>
      <c r="BF169" s="114"/>
      <c r="BG169" s="114"/>
    </row>
    <row r="170" spans="1:59" ht="27.65" customHeight="1" x14ac:dyDescent="0.35">
      <c r="A170" s="116"/>
      <c r="B170" s="2046" t="s">
        <v>1754</v>
      </c>
      <c r="C170" s="1788" t="s">
        <v>621</v>
      </c>
      <c r="D170" s="1807" t="s">
        <v>639</v>
      </c>
      <c r="E170" s="1866" t="s">
        <v>1558</v>
      </c>
      <c r="F170" s="1789" t="s">
        <v>631</v>
      </c>
      <c r="G170" s="1789"/>
      <c r="H170" s="1789"/>
      <c r="I170" s="1363" t="s">
        <v>1566</v>
      </c>
      <c r="J170" s="1795">
        <v>3.74</v>
      </c>
      <c r="K170" s="1366" t="s">
        <v>55</v>
      </c>
      <c r="L170" s="1366" t="s">
        <v>1695</v>
      </c>
      <c r="M170" s="1864"/>
      <c r="N170" s="1763" t="s">
        <v>42</v>
      </c>
      <c r="O170" s="1832">
        <v>292</v>
      </c>
      <c r="P170" s="1437" t="s">
        <v>624</v>
      </c>
      <c r="Q170" s="1824" t="s">
        <v>1660</v>
      </c>
      <c r="R170" s="1824" t="s">
        <v>1698</v>
      </c>
      <c r="S170" s="1833" t="s">
        <v>625</v>
      </c>
      <c r="T170" s="1764" t="s">
        <v>637</v>
      </c>
      <c r="U170" s="1865" t="s">
        <v>627</v>
      </c>
      <c r="V170" s="1763" t="s">
        <v>75</v>
      </c>
      <c r="W170" s="824">
        <v>76</v>
      </c>
      <c r="X170" s="824"/>
      <c r="Y170" s="278">
        <v>76</v>
      </c>
      <c r="Z170" s="278"/>
      <c r="AA170" s="1740">
        <v>0</v>
      </c>
      <c r="AB170" s="278">
        <v>76</v>
      </c>
      <c r="AC170" s="277">
        <v>0</v>
      </c>
      <c r="AD170" s="277"/>
      <c r="AE170" s="1435">
        <f t="shared" si="7"/>
        <v>76</v>
      </c>
      <c r="AF170" s="1162">
        <v>0</v>
      </c>
      <c r="AG170" s="160">
        <v>0</v>
      </c>
      <c r="AH170" s="1163">
        <v>0</v>
      </c>
      <c r="AI170" s="1189">
        <v>0</v>
      </c>
      <c r="AJ170" s="516">
        <v>36</v>
      </c>
      <c r="AK170" s="1184">
        <v>36</v>
      </c>
      <c r="AL170" s="1215">
        <v>4</v>
      </c>
      <c r="AM170" s="161">
        <v>0</v>
      </c>
      <c r="AN170" s="158">
        <v>0</v>
      </c>
      <c r="AO170" s="1208">
        <v>0</v>
      </c>
      <c r="AP170" s="1232">
        <v>0</v>
      </c>
      <c r="AQ170" s="1911"/>
      <c r="AR170" s="1534"/>
      <c r="AS170" s="540"/>
      <c r="AT170" s="155"/>
      <c r="AU170" s="638"/>
      <c r="AV170" s="212"/>
      <c r="AW170" s="114"/>
      <c r="AX170" s="114"/>
      <c r="AY170" s="114"/>
      <c r="AZ170" s="114"/>
      <c r="BA170" s="114"/>
      <c r="BB170" s="114"/>
      <c r="BC170" s="114"/>
      <c r="BD170" s="114"/>
      <c r="BE170" s="114"/>
      <c r="BF170" s="114"/>
      <c r="BG170" s="114"/>
    </row>
    <row r="171" spans="1:59" ht="27.65" customHeight="1" x14ac:dyDescent="0.35">
      <c r="A171" s="116"/>
      <c r="B171" s="2046" t="s">
        <v>1754</v>
      </c>
      <c r="C171" s="1788" t="s">
        <v>621</v>
      </c>
      <c r="D171" s="1807" t="s">
        <v>639</v>
      </c>
      <c r="E171" s="1866" t="s">
        <v>1558</v>
      </c>
      <c r="F171" s="1789" t="s">
        <v>631</v>
      </c>
      <c r="G171" s="1789"/>
      <c r="H171" s="1789"/>
      <c r="I171" s="1363" t="s">
        <v>1566</v>
      </c>
      <c r="J171" s="1795">
        <v>3.74</v>
      </c>
      <c r="K171" s="1366" t="s">
        <v>55</v>
      </c>
      <c r="L171" s="1366" t="s">
        <v>1695</v>
      </c>
      <c r="M171" s="1864"/>
      <c r="N171" s="1763" t="s">
        <v>42</v>
      </c>
      <c r="O171" s="1832">
        <v>292</v>
      </c>
      <c r="P171" s="1437" t="s">
        <v>624</v>
      </c>
      <c r="Q171" s="1824" t="s">
        <v>1660</v>
      </c>
      <c r="R171" s="1824" t="s">
        <v>1698</v>
      </c>
      <c r="S171" s="1833" t="s">
        <v>625</v>
      </c>
      <c r="T171" s="1764" t="s">
        <v>637</v>
      </c>
      <c r="U171" s="1865" t="s">
        <v>627</v>
      </c>
      <c r="V171" s="1763" t="s">
        <v>75</v>
      </c>
      <c r="W171" s="1355">
        <v>36</v>
      </c>
      <c r="X171" s="1355"/>
      <c r="Y171" s="1375">
        <v>36</v>
      </c>
      <c r="Z171" s="278"/>
      <c r="AA171" s="1369">
        <v>36</v>
      </c>
      <c r="AB171" s="1375">
        <v>0</v>
      </c>
      <c r="AC171" s="1487">
        <v>0</v>
      </c>
      <c r="AD171" s="1487"/>
      <c r="AE171" s="1371">
        <v>36</v>
      </c>
      <c r="AF171" s="1730">
        <v>0</v>
      </c>
      <c r="AG171" s="1731">
        <v>0</v>
      </c>
      <c r="AH171" s="1732">
        <v>0</v>
      </c>
      <c r="AI171" s="1733">
        <v>0</v>
      </c>
      <c r="AJ171" s="1734">
        <v>0</v>
      </c>
      <c r="AK171" s="1735">
        <v>0</v>
      </c>
      <c r="AL171" s="1736">
        <v>36</v>
      </c>
      <c r="AM171" s="1737">
        <v>0</v>
      </c>
      <c r="AN171" s="1738">
        <v>0</v>
      </c>
      <c r="AO171" s="1739">
        <v>0</v>
      </c>
      <c r="AP171" s="1555">
        <v>0</v>
      </c>
      <c r="AQ171" s="1911"/>
      <c r="AR171" s="1534"/>
      <c r="AS171" s="540"/>
      <c r="AT171" s="155"/>
      <c r="AU171" s="638"/>
      <c r="AV171" s="212"/>
      <c r="AW171" s="114"/>
      <c r="AX171" s="114"/>
      <c r="AY171" s="114"/>
      <c r="AZ171" s="114"/>
      <c r="BA171" s="114"/>
      <c r="BB171" s="114"/>
      <c r="BC171" s="114"/>
      <c r="BD171" s="114"/>
      <c r="BE171" s="114"/>
      <c r="BF171" s="114"/>
      <c r="BG171" s="114"/>
    </row>
    <row r="172" spans="1:59" ht="27.65" customHeight="1" x14ac:dyDescent="0.35">
      <c r="A172" s="116"/>
      <c r="B172" s="2046" t="s">
        <v>1755</v>
      </c>
      <c r="C172" s="1788" t="s">
        <v>621</v>
      </c>
      <c r="D172" s="1807" t="s">
        <v>641</v>
      </c>
      <c r="E172" s="1848" t="s">
        <v>1558</v>
      </c>
      <c r="F172" s="1789" t="s">
        <v>631</v>
      </c>
      <c r="G172" s="1797"/>
      <c r="H172" s="1797"/>
      <c r="I172" s="1363" t="s">
        <v>1566</v>
      </c>
      <c r="J172" s="1800">
        <v>7.09</v>
      </c>
      <c r="K172" s="1366" t="s">
        <v>55</v>
      </c>
      <c r="L172" s="1366" t="s">
        <v>1695</v>
      </c>
      <c r="M172" s="1864"/>
      <c r="N172" s="1763" t="s">
        <v>42</v>
      </c>
      <c r="O172" s="1832">
        <v>293</v>
      </c>
      <c r="P172" s="1437" t="s">
        <v>642</v>
      </c>
      <c r="Q172" s="1824" t="s">
        <v>1660</v>
      </c>
      <c r="R172" s="1824" t="s">
        <v>1698</v>
      </c>
      <c r="S172" s="1833" t="s">
        <v>625</v>
      </c>
      <c r="T172" s="1764" t="s">
        <v>637</v>
      </c>
      <c r="U172" s="1865" t="s">
        <v>627</v>
      </c>
      <c r="V172" s="1763" t="s">
        <v>75</v>
      </c>
      <c r="W172" s="1375">
        <v>171</v>
      </c>
      <c r="X172" s="1375"/>
      <c r="Y172" s="1375">
        <v>171</v>
      </c>
      <c r="Z172" s="278"/>
      <c r="AA172" s="1369">
        <v>0</v>
      </c>
      <c r="AB172" s="1375">
        <v>171</v>
      </c>
      <c r="AC172" s="1377">
        <v>0</v>
      </c>
      <c r="AD172" s="1377"/>
      <c r="AE172" s="1371">
        <f t="shared" si="7"/>
        <v>171</v>
      </c>
      <c r="AF172" s="1382">
        <v>0</v>
      </c>
      <c r="AG172" s="1384">
        <v>0</v>
      </c>
      <c r="AH172" s="1386">
        <v>0</v>
      </c>
      <c r="AI172" s="1388">
        <v>57</v>
      </c>
      <c r="AJ172" s="1392">
        <v>57</v>
      </c>
      <c r="AK172" s="1394">
        <v>57</v>
      </c>
      <c r="AL172" s="1396">
        <v>0</v>
      </c>
      <c r="AM172" s="1390">
        <v>0</v>
      </c>
      <c r="AN172" s="1398">
        <v>0</v>
      </c>
      <c r="AO172" s="1400">
        <v>0</v>
      </c>
      <c r="AP172" s="1232">
        <v>0</v>
      </c>
      <c r="AQ172" s="1911"/>
      <c r="AR172" s="1534"/>
      <c r="AS172" s="540"/>
      <c r="AT172" s="155"/>
      <c r="AU172" s="638"/>
      <c r="AV172" s="212"/>
      <c r="AW172" s="114"/>
      <c r="AX172" s="114"/>
      <c r="AY172" s="114"/>
      <c r="AZ172" s="114"/>
      <c r="BA172" s="114"/>
      <c r="BB172" s="114"/>
      <c r="BC172" s="114"/>
      <c r="BD172" s="114"/>
      <c r="BE172" s="114"/>
      <c r="BF172" s="114"/>
      <c r="BG172" s="114"/>
    </row>
    <row r="173" spans="1:59" ht="27.65" customHeight="1" x14ac:dyDescent="0.35">
      <c r="A173" s="116"/>
      <c r="B173" s="2046" t="s">
        <v>1756</v>
      </c>
      <c r="C173" s="1788" t="s">
        <v>621</v>
      </c>
      <c r="D173" s="1807" t="s">
        <v>641</v>
      </c>
      <c r="E173" s="1857" t="s">
        <v>1558</v>
      </c>
      <c r="F173" s="1789" t="s">
        <v>631</v>
      </c>
      <c r="G173" s="1798"/>
      <c r="H173" s="1798"/>
      <c r="I173" s="1363" t="s">
        <v>1566</v>
      </c>
      <c r="J173" s="1802"/>
      <c r="K173" s="1366" t="s">
        <v>55</v>
      </c>
      <c r="L173" s="1366" t="s">
        <v>1695</v>
      </c>
      <c r="M173" s="1864"/>
      <c r="N173" s="1763" t="s">
        <v>42</v>
      </c>
      <c r="O173" s="1832">
        <v>293</v>
      </c>
      <c r="P173" s="1437" t="s">
        <v>642</v>
      </c>
      <c r="Q173" s="1824" t="s">
        <v>1660</v>
      </c>
      <c r="R173" s="1824" t="s">
        <v>1698</v>
      </c>
      <c r="S173" s="1833" t="s">
        <v>625</v>
      </c>
      <c r="T173" s="1764" t="s">
        <v>637</v>
      </c>
      <c r="U173" s="1865" t="s">
        <v>627</v>
      </c>
      <c r="V173" s="1763" t="s">
        <v>75</v>
      </c>
      <c r="W173" s="1376"/>
      <c r="X173" s="1376"/>
      <c r="Y173" s="1376"/>
      <c r="Z173" s="278"/>
      <c r="AA173" s="1821"/>
      <c r="AB173" s="1376"/>
      <c r="AC173" s="1378"/>
      <c r="AD173" s="1378"/>
      <c r="AE173" s="1436"/>
      <c r="AF173" s="1383"/>
      <c r="AG173" s="1385"/>
      <c r="AH173" s="1387"/>
      <c r="AI173" s="1389"/>
      <c r="AJ173" s="1393"/>
      <c r="AK173" s="1395"/>
      <c r="AL173" s="1397"/>
      <c r="AM173" s="1391"/>
      <c r="AN173" s="1399"/>
      <c r="AO173" s="1401"/>
      <c r="AP173" s="1232"/>
      <c r="AQ173" s="1911"/>
      <c r="AR173" s="1534"/>
      <c r="AS173" s="540"/>
      <c r="AT173" s="155"/>
      <c r="AU173" s="638"/>
      <c r="AV173" s="212"/>
      <c r="AW173" s="114"/>
      <c r="AX173" s="114"/>
      <c r="AY173" s="114"/>
      <c r="AZ173" s="114"/>
      <c r="BA173" s="114"/>
      <c r="BB173" s="114"/>
      <c r="BC173" s="114"/>
      <c r="BD173" s="114"/>
      <c r="BE173" s="114"/>
      <c r="BF173" s="114"/>
      <c r="BG173" s="114"/>
    </row>
    <row r="174" spans="1:59" ht="27.65" customHeight="1" x14ac:dyDescent="0.35">
      <c r="A174" s="116"/>
      <c r="B174" s="2046" t="s">
        <v>1757</v>
      </c>
      <c r="C174" s="1788" t="s">
        <v>621</v>
      </c>
      <c r="D174" s="1807" t="s">
        <v>645</v>
      </c>
      <c r="E174" s="1807" t="s">
        <v>1558</v>
      </c>
      <c r="F174" s="1789" t="s">
        <v>318</v>
      </c>
      <c r="G174" s="1797"/>
      <c r="H174" s="1797"/>
      <c r="I174" s="1363" t="s">
        <v>1566</v>
      </c>
      <c r="J174" s="1800">
        <v>5.19</v>
      </c>
      <c r="K174" s="1366" t="s">
        <v>55</v>
      </c>
      <c r="L174" s="1366" t="s">
        <v>1695</v>
      </c>
      <c r="M174" s="1864"/>
      <c r="N174" s="1763" t="s">
        <v>42</v>
      </c>
      <c r="O174" s="1832">
        <v>293</v>
      </c>
      <c r="P174" s="1437" t="s">
        <v>642</v>
      </c>
      <c r="Q174" s="1824" t="s">
        <v>1660</v>
      </c>
      <c r="R174" s="1824" t="s">
        <v>1698</v>
      </c>
      <c r="S174" s="1833" t="s">
        <v>625</v>
      </c>
      <c r="T174" s="1764" t="s">
        <v>646</v>
      </c>
      <c r="U174" s="1865" t="s">
        <v>647</v>
      </c>
      <c r="V174" s="1763" t="s">
        <v>75</v>
      </c>
      <c r="W174" s="824">
        <v>191</v>
      </c>
      <c r="X174" s="824"/>
      <c r="Y174" s="278">
        <v>191</v>
      </c>
      <c r="Z174" s="278"/>
      <c r="AA174" s="1740">
        <v>0</v>
      </c>
      <c r="AB174" s="278">
        <v>191</v>
      </c>
      <c r="AC174" s="277">
        <v>0</v>
      </c>
      <c r="AD174" s="277"/>
      <c r="AE174" s="1435">
        <f t="shared" ref="AE174:AE195" si="8">W174-AC174</f>
        <v>191</v>
      </c>
      <c r="AF174" s="1162">
        <v>0</v>
      </c>
      <c r="AG174" s="160">
        <v>0</v>
      </c>
      <c r="AH174" s="1163">
        <v>0</v>
      </c>
      <c r="AI174" s="1189">
        <v>36</v>
      </c>
      <c r="AJ174" s="516">
        <v>36</v>
      </c>
      <c r="AK174" s="1184">
        <v>36</v>
      </c>
      <c r="AL174" s="1215">
        <v>36</v>
      </c>
      <c r="AM174" s="161">
        <v>36</v>
      </c>
      <c r="AN174" s="158">
        <v>11</v>
      </c>
      <c r="AO174" s="1208">
        <v>0</v>
      </c>
      <c r="AP174" s="1232">
        <v>0</v>
      </c>
      <c r="AQ174" s="1911"/>
      <c r="AR174" s="1534"/>
      <c r="AS174" s="540"/>
      <c r="AT174" s="155"/>
      <c r="AU174" s="638"/>
      <c r="AV174" s="212"/>
      <c r="AW174" s="114"/>
      <c r="AX174" s="114"/>
      <c r="AY174" s="114"/>
      <c r="AZ174" s="114"/>
      <c r="BA174" s="114"/>
      <c r="BB174" s="114"/>
      <c r="BC174" s="114"/>
      <c r="BD174" s="114"/>
      <c r="BE174" s="114"/>
      <c r="BF174" s="114"/>
      <c r="BG174" s="114"/>
    </row>
    <row r="175" spans="1:59" ht="27.65" customHeight="1" x14ac:dyDescent="0.35">
      <c r="A175" s="116"/>
      <c r="B175" s="2046" t="s">
        <v>1758</v>
      </c>
      <c r="C175" s="1788" t="s">
        <v>621</v>
      </c>
      <c r="D175" s="1807" t="s">
        <v>649</v>
      </c>
      <c r="E175" s="1866" t="s">
        <v>1558</v>
      </c>
      <c r="F175" s="1789" t="s">
        <v>631</v>
      </c>
      <c r="G175" s="1789"/>
      <c r="H175" s="1789"/>
      <c r="I175" s="1363" t="s">
        <v>1566</v>
      </c>
      <c r="J175" s="1795">
        <v>0.49</v>
      </c>
      <c r="K175" s="1366" t="s">
        <v>55</v>
      </c>
      <c r="L175" s="1366" t="s">
        <v>1695</v>
      </c>
      <c r="M175" s="1864"/>
      <c r="N175" s="1763" t="s">
        <v>42</v>
      </c>
      <c r="O175" s="1832">
        <v>293</v>
      </c>
      <c r="P175" s="1437" t="s">
        <v>642</v>
      </c>
      <c r="Q175" s="1824" t="s">
        <v>1660</v>
      </c>
      <c r="R175" s="1824" t="s">
        <v>1698</v>
      </c>
      <c r="S175" s="1833" t="s">
        <v>625</v>
      </c>
      <c r="T175" s="1764" t="s">
        <v>637</v>
      </c>
      <c r="U175" s="1865" t="s">
        <v>627</v>
      </c>
      <c r="V175" s="1763" t="s">
        <v>75</v>
      </c>
      <c r="W175" s="824">
        <v>14</v>
      </c>
      <c r="X175" s="824"/>
      <c r="Y175" s="278">
        <v>14</v>
      </c>
      <c r="Z175" s="278"/>
      <c r="AA175" s="1740">
        <v>0</v>
      </c>
      <c r="AB175" s="278">
        <v>14</v>
      </c>
      <c r="AC175" s="277">
        <v>0</v>
      </c>
      <c r="AD175" s="1378"/>
      <c r="AE175" s="1436">
        <f t="shared" si="8"/>
        <v>14</v>
      </c>
      <c r="AF175" s="1162">
        <v>0</v>
      </c>
      <c r="AG175" s="160">
        <v>0</v>
      </c>
      <c r="AH175" s="1163">
        <v>0</v>
      </c>
      <c r="AI175" s="1189">
        <v>0</v>
      </c>
      <c r="AJ175" s="516">
        <v>14</v>
      </c>
      <c r="AK175" s="1184">
        <v>0</v>
      </c>
      <c r="AL175" s="1215">
        <v>0</v>
      </c>
      <c r="AM175" s="161">
        <v>0</v>
      </c>
      <c r="AN175" s="158">
        <v>0</v>
      </c>
      <c r="AO175" s="1208">
        <v>0</v>
      </c>
      <c r="AP175" s="1232">
        <v>0</v>
      </c>
      <c r="AQ175" s="1911"/>
      <c r="AR175" s="1534"/>
      <c r="AS175" s="540"/>
      <c r="AT175" s="155"/>
      <c r="AU175" s="638"/>
      <c r="AV175" s="212"/>
      <c r="AW175" s="114"/>
      <c r="AX175" s="114"/>
      <c r="AY175" s="114"/>
      <c r="AZ175" s="114"/>
      <c r="BA175" s="114"/>
      <c r="BB175" s="114"/>
      <c r="BC175" s="114"/>
      <c r="BD175" s="114"/>
      <c r="BE175" s="114"/>
      <c r="BF175" s="114"/>
      <c r="BG175" s="114"/>
    </row>
    <row r="176" spans="1:59" ht="27.65" customHeight="1" x14ac:dyDescent="0.35">
      <c r="A176" s="116"/>
      <c r="B176" s="2046" t="s">
        <v>1759</v>
      </c>
      <c r="C176" s="1788" t="s">
        <v>621</v>
      </c>
      <c r="D176" s="1807" t="s">
        <v>651</v>
      </c>
      <c r="E176" s="1848" t="s">
        <v>1558</v>
      </c>
      <c r="F176" s="1789" t="s">
        <v>631</v>
      </c>
      <c r="G176" s="1789"/>
      <c r="H176" s="1789"/>
      <c r="I176" s="1363" t="s">
        <v>1566</v>
      </c>
      <c r="J176" s="1795">
        <v>4.21</v>
      </c>
      <c r="K176" s="1366" t="s">
        <v>55</v>
      </c>
      <c r="L176" s="1366" t="s">
        <v>1695</v>
      </c>
      <c r="M176" s="1864"/>
      <c r="N176" s="1763" t="s">
        <v>42</v>
      </c>
      <c r="O176" s="1832">
        <v>293</v>
      </c>
      <c r="P176" s="1437" t="s">
        <v>642</v>
      </c>
      <c r="Q176" s="1824" t="s">
        <v>1660</v>
      </c>
      <c r="R176" s="1824" t="s">
        <v>1698</v>
      </c>
      <c r="S176" s="1833" t="s">
        <v>625</v>
      </c>
      <c r="T176" s="1764" t="s">
        <v>637</v>
      </c>
      <c r="U176" s="1865" t="s">
        <v>627</v>
      </c>
      <c r="V176" s="1763" t="s">
        <v>75</v>
      </c>
      <c r="W176" s="824">
        <v>122</v>
      </c>
      <c r="X176" s="824"/>
      <c r="Y176" s="278">
        <v>122</v>
      </c>
      <c r="Z176" s="278"/>
      <c r="AA176" s="1740">
        <v>0</v>
      </c>
      <c r="AB176" s="278">
        <v>122</v>
      </c>
      <c r="AC176" s="277">
        <v>0</v>
      </c>
      <c r="AD176" s="277"/>
      <c r="AE176" s="1435">
        <f t="shared" si="8"/>
        <v>122</v>
      </c>
      <c r="AF176" s="1162">
        <v>0</v>
      </c>
      <c r="AG176" s="160">
        <v>0</v>
      </c>
      <c r="AH176" s="1163">
        <v>0</v>
      </c>
      <c r="AI176" s="1189">
        <v>0</v>
      </c>
      <c r="AJ176" s="516">
        <v>36</v>
      </c>
      <c r="AK176" s="1184">
        <v>36</v>
      </c>
      <c r="AL176" s="1215">
        <v>36</v>
      </c>
      <c r="AM176" s="161">
        <v>14</v>
      </c>
      <c r="AN176" s="158">
        <v>0</v>
      </c>
      <c r="AO176" s="1208">
        <v>0</v>
      </c>
      <c r="AP176" s="1232">
        <v>0</v>
      </c>
      <c r="AQ176" s="1911"/>
      <c r="AR176" s="1534"/>
      <c r="AS176" s="540"/>
      <c r="AT176" s="155"/>
      <c r="AU176" s="638"/>
      <c r="AV176" s="212"/>
      <c r="AW176" s="114"/>
      <c r="AX176" s="114"/>
      <c r="AY176" s="114"/>
      <c r="AZ176" s="114"/>
      <c r="BA176" s="114"/>
      <c r="BB176" s="114"/>
      <c r="BC176" s="114"/>
      <c r="BD176" s="114"/>
      <c r="BE176" s="114"/>
      <c r="BF176" s="114"/>
      <c r="BG176" s="114"/>
    </row>
    <row r="177" spans="1:101" ht="27.65" customHeight="1" x14ac:dyDescent="0.35">
      <c r="A177" s="116"/>
      <c r="B177" s="2046" t="s">
        <v>1760</v>
      </c>
      <c r="C177" s="1788" t="s">
        <v>621</v>
      </c>
      <c r="D177" s="1807" t="s">
        <v>653</v>
      </c>
      <c r="E177" s="1857" t="s">
        <v>1558</v>
      </c>
      <c r="F177" s="1789" t="s">
        <v>631</v>
      </c>
      <c r="G177" s="1789"/>
      <c r="H177" s="1789"/>
      <c r="I177" s="1363" t="s">
        <v>1566</v>
      </c>
      <c r="J177" s="1795">
        <v>3.19</v>
      </c>
      <c r="K177" s="1366" t="s">
        <v>55</v>
      </c>
      <c r="L177" s="1366" t="s">
        <v>1695</v>
      </c>
      <c r="M177" s="1864"/>
      <c r="N177" s="1763" t="s">
        <v>42</v>
      </c>
      <c r="O177" s="1832">
        <v>293</v>
      </c>
      <c r="P177" s="1437" t="s">
        <v>642</v>
      </c>
      <c r="Q177" s="1824" t="s">
        <v>1660</v>
      </c>
      <c r="R177" s="1824" t="s">
        <v>1698</v>
      </c>
      <c r="S177" s="1833" t="s">
        <v>625</v>
      </c>
      <c r="T177" s="1764" t="s">
        <v>637</v>
      </c>
      <c r="U177" s="1865" t="s">
        <v>627</v>
      </c>
      <c r="V177" s="1763" t="s">
        <v>75</v>
      </c>
      <c r="W177" s="824">
        <v>92</v>
      </c>
      <c r="X177" s="824"/>
      <c r="Y177" s="278">
        <v>92</v>
      </c>
      <c r="Z177" s="278"/>
      <c r="AA177" s="1740">
        <v>0</v>
      </c>
      <c r="AB177" s="278">
        <v>92</v>
      </c>
      <c r="AC177" s="277">
        <v>0</v>
      </c>
      <c r="AD177" s="277"/>
      <c r="AE177" s="1435">
        <f t="shared" si="8"/>
        <v>92</v>
      </c>
      <c r="AF177" s="1162">
        <v>0</v>
      </c>
      <c r="AG177" s="160">
        <v>0</v>
      </c>
      <c r="AH177" s="1163">
        <v>0</v>
      </c>
      <c r="AI177" s="1189">
        <v>0</v>
      </c>
      <c r="AJ177" s="516">
        <v>0</v>
      </c>
      <c r="AK177" s="1184">
        <v>36</v>
      </c>
      <c r="AL177" s="1215">
        <v>36</v>
      </c>
      <c r="AM177" s="161">
        <v>20</v>
      </c>
      <c r="AN177" s="158">
        <v>0</v>
      </c>
      <c r="AO177" s="1208">
        <v>0</v>
      </c>
      <c r="AP177" s="1232">
        <v>0</v>
      </c>
      <c r="AQ177" s="1911"/>
      <c r="AR177" s="1534"/>
      <c r="AS177" s="540"/>
      <c r="AT177" s="155"/>
      <c r="AU177" s="638"/>
      <c r="AV177" s="212"/>
      <c r="AW177" s="114"/>
      <c r="AX177" s="114"/>
      <c r="AY177" s="114"/>
      <c r="AZ177" s="114"/>
      <c r="BA177" s="114"/>
      <c r="BB177" s="114"/>
      <c r="BC177" s="114"/>
      <c r="BD177" s="114"/>
      <c r="BE177" s="114"/>
      <c r="BF177" s="114"/>
      <c r="BG177" s="114"/>
    </row>
    <row r="178" spans="1:101" ht="27.65" customHeight="1" x14ac:dyDescent="0.35">
      <c r="A178" s="116"/>
      <c r="B178" s="2046" t="s">
        <v>1761</v>
      </c>
      <c r="C178" s="1788" t="s">
        <v>621</v>
      </c>
      <c r="D178" s="1807" t="s">
        <v>655</v>
      </c>
      <c r="E178" s="1807" t="s">
        <v>1558</v>
      </c>
      <c r="F178" s="1789" t="s">
        <v>631</v>
      </c>
      <c r="G178" s="1789"/>
      <c r="H178" s="1789"/>
      <c r="I178" s="1363" t="s">
        <v>1566</v>
      </c>
      <c r="J178" s="1795">
        <v>1.87</v>
      </c>
      <c r="K178" s="1366" t="s">
        <v>55</v>
      </c>
      <c r="L178" s="1366" t="s">
        <v>1695</v>
      </c>
      <c r="M178" s="1864"/>
      <c r="N178" s="1763" t="s">
        <v>42</v>
      </c>
      <c r="O178" s="1832">
        <v>293</v>
      </c>
      <c r="P178" s="1437" t="s">
        <v>642</v>
      </c>
      <c r="Q178" s="1824" t="s">
        <v>1660</v>
      </c>
      <c r="R178" s="1824" t="s">
        <v>1698</v>
      </c>
      <c r="S178" s="1833" t="s">
        <v>625</v>
      </c>
      <c r="T178" s="1764" t="s">
        <v>637</v>
      </c>
      <c r="U178" s="1865" t="s">
        <v>627</v>
      </c>
      <c r="V178" s="1763" t="s">
        <v>75</v>
      </c>
      <c r="W178" s="824">
        <v>54</v>
      </c>
      <c r="X178" s="824"/>
      <c r="Y178" s="278">
        <v>54</v>
      </c>
      <c r="Z178" s="278"/>
      <c r="AA178" s="1740">
        <v>0</v>
      </c>
      <c r="AB178" s="278">
        <v>54</v>
      </c>
      <c r="AC178" s="277">
        <v>0</v>
      </c>
      <c r="AD178" s="277"/>
      <c r="AE178" s="1435">
        <f t="shared" si="8"/>
        <v>54</v>
      </c>
      <c r="AF178" s="1162">
        <v>0</v>
      </c>
      <c r="AG178" s="160">
        <v>0</v>
      </c>
      <c r="AH178" s="1163">
        <v>0</v>
      </c>
      <c r="AI178" s="1189">
        <v>0</v>
      </c>
      <c r="AJ178" s="516">
        <v>0</v>
      </c>
      <c r="AK178" s="1184">
        <v>0</v>
      </c>
      <c r="AL178" s="1215">
        <v>36</v>
      </c>
      <c r="AM178" s="161">
        <v>18</v>
      </c>
      <c r="AN178" s="158">
        <v>0</v>
      </c>
      <c r="AO178" s="1208">
        <v>0</v>
      </c>
      <c r="AP178" s="1232">
        <v>0</v>
      </c>
      <c r="AQ178" s="1911"/>
      <c r="AR178" s="1534"/>
      <c r="AS178" s="540"/>
      <c r="AT178" s="155"/>
      <c r="AU178" s="638"/>
      <c r="AV178" s="212"/>
      <c r="AW178" s="114"/>
      <c r="AX178" s="114"/>
      <c r="AY178" s="114"/>
      <c r="AZ178" s="114"/>
      <c r="BA178" s="114"/>
      <c r="BB178" s="114"/>
      <c r="BC178" s="114"/>
      <c r="BD178" s="114"/>
      <c r="BE178" s="114"/>
      <c r="BF178" s="114"/>
      <c r="BG178" s="114"/>
    </row>
    <row r="179" spans="1:101" ht="27.65" customHeight="1" x14ac:dyDescent="0.35">
      <c r="A179" s="116"/>
      <c r="B179" s="2046" t="s">
        <v>1762</v>
      </c>
      <c r="C179" s="1788" t="s">
        <v>621</v>
      </c>
      <c r="D179" s="1807" t="s">
        <v>657</v>
      </c>
      <c r="E179" s="1866" t="s">
        <v>1558</v>
      </c>
      <c r="F179" s="1789" t="s">
        <v>631</v>
      </c>
      <c r="G179" s="1789"/>
      <c r="H179" s="1789"/>
      <c r="I179" s="1363" t="s">
        <v>1566</v>
      </c>
      <c r="J179" s="1795">
        <v>2.9</v>
      </c>
      <c r="K179" s="1366" t="s">
        <v>55</v>
      </c>
      <c r="L179" s="1366" t="s">
        <v>1695</v>
      </c>
      <c r="M179" s="1864"/>
      <c r="N179" s="1763" t="s">
        <v>42</v>
      </c>
      <c r="O179" s="1832">
        <v>293</v>
      </c>
      <c r="P179" s="1437" t="s">
        <v>642</v>
      </c>
      <c r="Q179" s="1824" t="s">
        <v>1660</v>
      </c>
      <c r="R179" s="1824" t="s">
        <v>1698</v>
      </c>
      <c r="S179" s="1833" t="s">
        <v>625</v>
      </c>
      <c r="T179" s="1764" t="s">
        <v>637</v>
      </c>
      <c r="U179" s="1865" t="s">
        <v>627</v>
      </c>
      <c r="V179" s="1763" t="s">
        <v>75</v>
      </c>
      <c r="W179" s="824">
        <v>84</v>
      </c>
      <c r="X179" s="824"/>
      <c r="Y179" s="278">
        <v>84</v>
      </c>
      <c r="Z179" s="278"/>
      <c r="AA179" s="1740">
        <v>0</v>
      </c>
      <c r="AB179" s="278">
        <v>84</v>
      </c>
      <c r="AC179" s="277">
        <v>0</v>
      </c>
      <c r="AD179" s="277"/>
      <c r="AE179" s="1435">
        <f t="shared" si="8"/>
        <v>84</v>
      </c>
      <c r="AF179" s="1162">
        <v>0</v>
      </c>
      <c r="AG179" s="160">
        <v>0</v>
      </c>
      <c r="AH179" s="1163">
        <v>0</v>
      </c>
      <c r="AI179" s="1189">
        <v>0</v>
      </c>
      <c r="AJ179" s="516">
        <v>0</v>
      </c>
      <c r="AK179" s="1184">
        <v>0</v>
      </c>
      <c r="AL179" s="1215">
        <v>0</v>
      </c>
      <c r="AM179" s="161">
        <v>36</v>
      </c>
      <c r="AN179" s="158">
        <v>36</v>
      </c>
      <c r="AO179" s="1208">
        <v>12</v>
      </c>
      <c r="AP179" s="1232">
        <v>0</v>
      </c>
      <c r="AQ179" s="1911"/>
      <c r="AR179" s="1534"/>
      <c r="AS179" s="540"/>
      <c r="AT179" s="155"/>
      <c r="AU179" s="638"/>
      <c r="AV179" s="212"/>
      <c r="AW179" s="114"/>
      <c r="AX179" s="114"/>
      <c r="AY179" s="114"/>
      <c r="AZ179" s="114"/>
      <c r="BA179" s="114"/>
      <c r="BB179" s="114"/>
      <c r="BC179" s="114"/>
      <c r="BD179" s="114"/>
      <c r="BE179" s="114"/>
      <c r="BF179" s="114"/>
      <c r="BG179" s="114"/>
    </row>
    <row r="180" spans="1:101" ht="27.65" customHeight="1" x14ac:dyDescent="0.35">
      <c r="A180" s="116"/>
      <c r="B180" s="2046" t="s">
        <v>1763</v>
      </c>
      <c r="C180" s="1788" t="s">
        <v>621</v>
      </c>
      <c r="D180" s="1807" t="s">
        <v>659</v>
      </c>
      <c r="E180" s="1848" t="s">
        <v>1558</v>
      </c>
      <c r="F180" s="1789" t="s">
        <v>631</v>
      </c>
      <c r="G180" s="1789"/>
      <c r="H180" s="1789"/>
      <c r="I180" s="1363" t="s">
        <v>1566</v>
      </c>
      <c r="J180" s="1795">
        <v>0.86</v>
      </c>
      <c r="K180" s="1366" t="s">
        <v>55</v>
      </c>
      <c r="L180" s="1366" t="s">
        <v>1695</v>
      </c>
      <c r="M180" s="1864"/>
      <c r="N180" s="1763" t="s">
        <v>42</v>
      </c>
      <c r="O180" s="1832">
        <v>293</v>
      </c>
      <c r="P180" s="1437" t="s">
        <v>642</v>
      </c>
      <c r="Q180" s="1824" t="s">
        <v>1660</v>
      </c>
      <c r="R180" s="1824" t="s">
        <v>1698</v>
      </c>
      <c r="S180" s="1833" t="s">
        <v>625</v>
      </c>
      <c r="T180" s="1764" t="s">
        <v>637</v>
      </c>
      <c r="U180" s="1865" t="s">
        <v>627</v>
      </c>
      <c r="V180" s="1763" t="s">
        <v>75</v>
      </c>
      <c r="W180" s="824">
        <v>25</v>
      </c>
      <c r="X180" s="824"/>
      <c r="Y180" s="278">
        <v>25</v>
      </c>
      <c r="Z180" s="278"/>
      <c r="AA180" s="1740">
        <v>0</v>
      </c>
      <c r="AB180" s="278">
        <v>25</v>
      </c>
      <c r="AC180" s="277">
        <v>0</v>
      </c>
      <c r="AD180" s="277"/>
      <c r="AE180" s="1435">
        <f t="shared" si="8"/>
        <v>25</v>
      </c>
      <c r="AF180" s="1162">
        <v>0</v>
      </c>
      <c r="AG180" s="160">
        <v>0</v>
      </c>
      <c r="AH180" s="1163">
        <v>0</v>
      </c>
      <c r="AI180" s="1189">
        <v>0</v>
      </c>
      <c r="AJ180" s="516">
        <v>0</v>
      </c>
      <c r="AK180" s="1184">
        <v>0</v>
      </c>
      <c r="AL180" s="1215">
        <v>25</v>
      </c>
      <c r="AM180" s="161">
        <v>0</v>
      </c>
      <c r="AN180" s="158">
        <v>0</v>
      </c>
      <c r="AO180" s="1208">
        <v>0</v>
      </c>
      <c r="AP180" s="1232">
        <v>0</v>
      </c>
      <c r="AQ180" s="1911"/>
      <c r="AR180" s="1534"/>
      <c r="AS180" s="540"/>
      <c r="AT180" s="155"/>
      <c r="AU180" s="638"/>
      <c r="AV180" s="212"/>
      <c r="AW180" s="114"/>
      <c r="AX180" s="114"/>
      <c r="AY180" s="114"/>
      <c r="AZ180" s="114"/>
      <c r="BA180" s="114"/>
      <c r="BB180" s="114"/>
      <c r="BC180" s="114"/>
      <c r="BD180" s="114"/>
      <c r="BE180" s="114"/>
      <c r="BF180" s="114"/>
      <c r="BG180" s="114"/>
    </row>
    <row r="181" spans="1:101" ht="27.65" customHeight="1" x14ac:dyDescent="0.35">
      <c r="A181" s="116"/>
      <c r="B181" s="2046" t="s">
        <v>1764</v>
      </c>
      <c r="C181" s="1788" t="s">
        <v>621</v>
      </c>
      <c r="D181" s="1807" t="s">
        <v>661</v>
      </c>
      <c r="E181" s="1857" t="s">
        <v>1558</v>
      </c>
      <c r="F181" s="1789" t="s">
        <v>631</v>
      </c>
      <c r="G181" s="1789"/>
      <c r="H181" s="1789"/>
      <c r="I181" s="1363" t="s">
        <v>1566</v>
      </c>
      <c r="J181" s="1795">
        <v>1.24</v>
      </c>
      <c r="K181" s="1366" t="s">
        <v>55</v>
      </c>
      <c r="L181" s="1366" t="s">
        <v>1695</v>
      </c>
      <c r="M181" s="1864"/>
      <c r="N181" s="1763" t="s">
        <v>42</v>
      </c>
      <c r="O181" s="1832">
        <v>293</v>
      </c>
      <c r="P181" s="1437" t="s">
        <v>642</v>
      </c>
      <c r="Q181" s="1824" t="s">
        <v>1660</v>
      </c>
      <c r="R181" s="1824" t="s">
        <v>1698</v>
      </c>
      <c r="S181" s="1833" t="s">
        <v>625</v>
      </c>
      <c r="T181" s="1764" t="s">
        <v>637</v>
      </c>
      <c r="U181" s="1865" t="s">
        <v>627</v>
      </c>
      <c r="V181" s="1763" t="s">
        <v>75</v>
      </c>
      <c r="W181" s="824">
        <v>36</v>
      </c>
      <c r="X181" s="824"/>
      <c r="Y181" s="278">
        <v>36</v>
      </c>
      <c r="Z181" s="278"/>
      <c r="AA181" s="1740">
        <v>0</v>
      </c>
      <c r="AB181" s="278">
        <v>36</v>
      </c>
      <c r="AC181" s="277">
        <v>0</v>
      </c>
      <c r="AD181" s="277"/>
      <c r="AE181" s="1435">
        <f t="shared" si="8"/>
        <v>36</v>
      </c>
      <c r="AF181" s="1162">
        <v>0</v>
      </c>
      <c r="AG181" s="160">
        <v>0</v>
      </c>
      <c r="AH181" s="1163">
        <v>0</v>
      </c>
      <c r="AI181" s="1189">
        <v>0</v>
      </c>
      <c r="AJ181" s="516">
        <v>0</v>
      </c>
      <c r="AK181" s="1184">
        <v>0</v>
      </c>
      <c r="AL181" s="1215">
        <v>36</v>
      </c>
      <c r="AM181" s="161">
        <v>0</v>
      </c>
      <c r="AN181" s="158">
        <v>0</v>
      </c>
      <c r="AO181" s="1208">
        <v>0</v>
      </c>
      <c r="AP181" s="1232">
        <v>0</v>
      </c>
      <c r="AQ181" s="1911"/>
      <c r="AR181" s="1534"/>
      <c r="AS181" s="540"/>
      <c r="AT181" s="155"/>
      <c r="AU181" s="638"/>
      <c r="AV181" s="212"/>
      <c r="AW181" s="114"/>
      <c r="AX181" s="114"/>
      <c r="AY181" s="114"/>
      <c r="AZ181" s="114"/>
      <c r="BA181" s="114"/>
      <c r="BB181" s="114"/>
      <c r="BC181" s="114"/>
      <c r="BD181" s="114"/>
      <c r="BE181" s="114"/>
      <c r="BF181" s="114"/>
      <c r="BG181" s="114"/>
    </row>
    <row r="182" spans="1:101" s="165" customFormat="1" ht="27.65" customHeight="1" x14ac:dyDescent="0.35">
      <c r="A182" s="166"/>
      <c r="B182" s="2046" t="s">
        <v>1765</v>
      </c>
      <c r="C182" s="1788" t="s">
        <v>621</v>
      </c>
      <c r="D182" s="1807" t="s">
        <v>663</v>
      </c>
      <c r="E182" s="1807" t="s">
        <v>1558</v>
      </c>
      <c r="F182" s="1789" t="s">
        <v>631</v>
      </c>
      <c r="G182" s="1789"/>
      <c r="H182" s="1789"/>
      <c r="I182" s="1363" t="s">
        <v>1566</v>
      </c>
      <c r="J182" s="1795">
        <v>2.73</v>
      </c>
      <c r="K182" s="1366" t="s">
        <v>55</v>
      </c>
      <c r="L182" s="1366" t="s">
        <v>1695</v>
      </c>
      <c r="M182" s="1864"/>
      <c r="N182" s="1763" t="s">
        <v>42</v>
      </c>
      <c r="O182" s="1832">
        <v>292</v>
      </c>
      <c r="P182" s="1437" t="s">
        <v>624</v>
      </c>
      <c r="Q182" s="1824" t="s">
        <v>1660</v>
      </c>
      <c r="R182" s="1824" t="s">
        <v>1698</v>
      </c>
      <c r="S182" s="1833" t="s">
        <v>625</v>
      </c>
      <c r="T182" s="1764" t="s">
        <v>637</v>
      </c>
      <c r="U182" s="1865" t="s">
        <v>627</v>
      </c>
      <c r="V182" s="1763" t="s">
        <v>75</v>
      </c>
      <c r="W182" s="824">
        <v>79</v>
      </c>
      <c r="X182" s="824"/>
      <c r="Y182" s="278">
        <v>79</v>
      </c>
      <c r="Z182" s="278"/>
      <c r="AA182" s="1740">
        <v>0</v>
      </c>
      <c r="AB182" s="278">
        <v>79</v>
      </c>
      <c r="AC182" s="277">
        <v>0</v>
      </c>
      <c r="AD182" s="277"/>
      <c r="AE182" s="1435">
        <f t="shared" si="8"/>
        <v>79</v>
      </c>
      <c r="AF182" s="1162">
        <v>0</v>
      </c>
      <c r="AG182" s="160">
        <v>0</v>
      </c>
      <c r="AH182" s="1163">
        <v>0</v>
      </c>
      <c r="AI182" s="1189">
        <v>0</v>
      </c>
      <c r="AJ182" s="516">
        <v>0</v>
      </c>
      <c r="AK182" s="1184">
        <v>0</v>
      </c>
      <c r="AL182" s="1215">
        <v>0</v>
      </c>
      <c r="AM182" s="161">
        <v>36</v>
      </c>
      <c r="AN182" s="158">
        <v>36</v>
      </c>
      <c r="AO182" s="1208">
        <v>7</v>
      </c>
      <c r="AP182" s="1232">
        <v>0</v>
      </c>
      <c r="AQ182" s="1911"/>
      <c r="AR182" s="1534"/>
      <c r="AS182" s="540"/>
      <c r="AT182" s="155"/>
      <c r="AU182" s="638"/>
      <c r="AV182" s="212"/>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row>
    <row r="183" spans="1:101" s="165" customFormat="1" ht="27.65" customHeight="1" x14ac:dyDescent="0.35">
      <c r="A183" s="166"/>
      <c r="B183" s="2046" t="s">
        <v>1766</v>
      </c>
      <c r="C183" s="1788" t="s">
        <v>621</v>
      </c>
      <c r="D183" s="1807" t="s">
        <v>665</v>
      </c>
      <c r="E183" s="1807" t="s">
        <v>1558</v>
      </c>
      <c r="F183" s="1789" t="s">
        <v>631</v>
      </c>
      <c r="G183" s="1789"/>
      <c r="H183" s="1789"/>
      <c r="I183" s="1363" t="s">
        <v>1566</v>
      </c>
      <c r="J183" s="1795">
        <v>4.47</v>
      </c>
      <c r="K183" s="1366" t="s">
        <v>55</v>
      </c>
      <c r="L183" s="1366" t="s">
        <v>1695</v>
      </c>
      <c r="M183" s="1864"/>
      <c r="N183" s="1763" t="s">
        <v>42</v>
      </c>
      <c r="O183" s="1832">
        <v>292</v>
      </c>
      <c r="P183" s="1763" t="s">
        <v>624</v>
      </c>
      <c r="Q183" s="1867" t="s">
        <v>1660</v>
      </c>
      <c r="R183" s="1824" t="s">
        <v>1698</v>
      </c>
      <c r="S183" s="1833" t="s">
        <v>625</v>
      </c>
      <c r="T183" s="1764" t="s">
        <v>637</v>
      </c>
      <c r="U183" s="1865" t="s">
        <v>627</v>
      </c>
      <c r="V183" s="1763" t="s">
        <v>75</v>
      </c>
      <c r="W183" s="824">
        <v>129</v>
      </c>
      <c r="X183" s="1355"/>
      <c r="Y183" s="1375">
        <v>129</v>
      </c>
      <c r="Z183" s="1375"/>
      <c r="AA183" s="1369">
        <v>0</v>
      </c>
      <c r="AB183" s="1375">
        <v>129</v>
      </c>
      <c r="AC183" s="1377">
        <v>0</v>
      </c>
      <c r="AD183" s="1377"/>
      <c r="AE183" s="1371">
        <f t="shared" si="8"/>
        <v>129</v>
      </c>
      <c r="AF183" s="1382">
        <v>0</v>
      </c>
      <c r="AG183" s="1384">
        <v>0</v>
      </c>
      <c r="AH183" s="1386">
        <v>0</v>
      </c>
      <c r="AI183" s="1388">
        <v>0</v>
      </c>
      <c r="AJ183" s="1392">
        <v>0</v>
      </c>
      <c r="AK183" s="1394">
        <v>0</v>
      </c>
      <c r="AL183" s="1396">
        <v>0</v>
      </c>
      <c r="AM183" s="1390">
        <v>0</v>
      </c>
      <c r="AN183" s="1398">
        <v>36</v>
      </c>
      <c r="AO183" s="1400">
        <v>36</v>
      </c>
      <c r="AP183" s="1232">
        <v>57</v>
      </c>
      <c r="AQ183" s="1911"/>
      <c r="AR183" s="1534"/>
      <c r="AS183" s="540"/>
      <c r="AT183" s="155"/>
      <c r="AU183" s="638"/>
      <c r="AV183" s="212"/>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row>
    <row r="184" spans="1:101" s="165" customFormat="1" ht="27.65" customHeight="1" x14ac:dyDescent="0.35">
      <c r="A184" s="166"/>
      <c r="B184" s="2046" t="s">
        <v>1767</v>
      </c>
      <c r="C184" s="1788" t="s">
        <v>621</v>
      </c>
      <c r="D184" s="1807" t="s">
        <v>667</v>
      </c>
      <c r="E184" s="1807" t="s">
        <v>1558</v>
      </c>
      <c r="F184" s="1789" t="s">
        <v>631</v>
      </c>
      <c r="G184" s="1789"/>
      <c r="H184" s="1789"/>
      <c r="I184" s="1363" t="s">
        <v>1566</v>
      </c>
      <c r="J184" s="1795">
        <v>3.8</v>
      </c>
      <c r="K184" s="1366" t="s">
        <v>55</v>
      </c>
      <c r="L184" s="1366" t="s">
        <v>1695</v>
      </c>
      <c r="M184" s="1864"/>
      <c r="N184" s="1763" t="s">
        <v>42</v>
      </c>
      <c r="O184" s="1832">
        <v>292</v>
      </c>
      <c r="P184" s="1763" t="s">
        <v>624</v>
      </c>
      <c r="Q184" s="1867" t="s">
        <v>1660</v>
      </c>
      <c r="R184" s="1824" t="s">
        <v>1698</v>
      </c>
      <c r="S184" s="1833" t="s">
        <v>625</v>
      </c>
      <c r="T184" s="1764" t="s">
        <v>637</v>
      </c>
      <c r="U184" s="1865" t="s">
        <v>627</v>
      </c>
      <c r="V184" s="1763" t="s">
        <v>75</v>
      </c>
      <c r="W184" s="824">
        <v>110</v>
      </c>
      <c r="X184" s="824"/>
      <c r="Y184" s="306">
        <v>110</v>
      </c>
      <c r="Z184" s="277"/>
      <c r="AA184" s="1763">
        <v>0</v>
      </c>
      <c r="AB184" s="277">
        <v>110</v>
      </c>
      <c r="AC184" s="277">
        <v>0</v>
      </c>
      <c r="AD184" s="277"/>
      <c r="AE184" s="1437">
        <f t="shared" si="8"/>
        <v>110</v>
      </c>
      <c r="AF184" s="1158">
        <v>0</v>
      </c>
      <c r="AG184" s="156">
        <v>0</v>
      </c>
      <c r="AH184" s="1159">
        <v>0</v>
      </c>
      <c r="AI184" s="1187">
        <v>0</v>
      </c>
      <c r="AJ184" s="514">
        <v>0</v>
      </c>
      <c r="AK184" s="1195">
        <v>0</v>
      </c>
      <c r="AL184" s="1211">
        <v>0</v>
      </c>
      <c r="AM184" s="158">
        <v>0</v>
      </c>
      <c r="AN184" s="158">
        <v>36</v>
      </c>
      <c r="AO184" s="1222">
        <v>36</v>
      </c>
      <c r="AP184" s="1562">
        <v>38</v>
      </c>
      <c r="AQ184" s="1911"/>
      <c r="AR184" s="1534"/>
      <c r="AS184" s="540"/>
      <c r="AT184" s="155"/>
      <c r="AU184" s="638"/>
      <c r="AV184" s="212"/>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row>
    <row r="185" spans="1:101" s="165" customFormat="1" ht="27.65" customHeight="1" x14ac:dyDescent="0.35">
      <c r="A185" s="167"/>
      <c r="B185" s="1452" t="s">
        <v>1360</v>
      </c>
      <c r="C185" s="1452" t="s">
        <v>1531</v>
      </c>
      <c r="D185" s="1454" t="s">
        <v>1532</v>
      </c>
      <c r="E185" s="1454" t="s">
        <v>1559</v>
      </c>
      <c r="F185" s="1760" t="s">
        <v>1533</v>
      </c>
      <c r="G185" s="1760"/>
      <c r="H185" s="1760"/>
      <c r="I185" s="1762" t="s">
        <v>1599</v>
      </c>
      <c r="J185" s="1929">
        <v>4.6500000000000004</v>
      </c>
      <c r="K185" s="1762" t="s">
        <v>56</v>
      </c>
      <c r="L185" s="1762" t="s">
        <v>1695</v>
      </c>
      <c r="M185" s="1762"/>
      <c r="N185" s="1763" t="s">
        <v>86</v>
      </c>
      <c r="O185" s="1763">
        <v>286</v>
      </c>
      <c r="P185" s="1763" t="s">
        <v>285</v>
      </c>
      <c r="Q185" s="1764" t="s">
        <v>1660</v>
      </c>
      <c r="R185" s="1764" t="s">
        <v>1686</v>
      </c>
      <c r="S185" s="1763" t="s">
        <v>74</v>
      </c>
      <c r="T185" s="1763"/>
      <c r="U185" s="1811"/>
      <c r="V185" s="1762" t="s">
        <v>75</v>
      </c>
      <c r="W185" s="1047">
        <v>37</v>
      </c>
      <c r="X185" s="1048"/>
      <c r="Y185" s="1048">
        <v>37</v>
      </c>
      <c r="Z185" s="1048"/>
      <c r="AA185" s="2032">
        <v>0</v>
      </c>
      <c r="AB185" s="851">
        <v>37</v>
      </c>
      <c r="AC185" s="851">
        <v>0</v>
      </c>
      <c r="AD185" s="380"/>
      <c r="AE185" s="1434">
        <v>37</v>
      </c>
      <c r="AF185" s="1421">
        <v>0</v>
      </c>
      <c r="AG185" s="1422">
        <v>0</v>
      </c>
      <c r="AH185" s="1423">
        <v>0</v>
      </c>
      <c r="AI185" s="1424">
        <v>37</v>
      </c>
      <c r="AJ185" s="1425">
        <v>0</v>
      </c>
      <c r="AK185" s="1426">
        <v>0</v>
      </c>
      <c r="AL185" s="1427">
        <v>0</v>
      </c>
      <c r="AM185" s="1428">
        <v>0</v>
      </c>
      <c r="AN185" s="1428">
        <v>0</v>
      </c>
      <c r="AO185" s="1429">
        <v>0</v>
      </c>
      <c r="AP185" s="1109">
        <v>0</v>
      </c>
      <c r="AQ185" s="1527"/>
      <c r="AR185" s="1527"/>
      <c r="AS185" s="540"/>
      <c r="AT185" s="155"/>
      <c r="AU185" s="638"/>
      <c r="AV185" s="212"/>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row>
    <row r="186" spans="1:101" s="165" customFormat="1" ht="27.65" customHeight="1" x14ac:dyDescent="0.35">
      <c r="A186" s="167"/>
      <c r="B186" s="1452" t="s">
        <v>1728</v>
      </c>
      <c r="C186" s="1452" t="s">
        <v>1531</v>
      </c>
      <c r="D186" s="1454" t="s">
        <v>1532</v>
      </c>
      <c r="E186" s="1454" t="s">
        <v>1559</v>
      </c>
      <c r="F186" s="1760" t="s">
        <v>1533</v>
      </c>
      <c r="G186" s="1760"/>
      <c r="H186" s="1760"/>
      <c r="I186" s="1762" t="s">
        <v>1599</v>
      </c>
      <c r="J186" s="1930"/>
      <c r="K186" s="1762" t="s">
        <v>56</v>
      </c>
      <c r="L186" s="1762" t="s">
        <v>1695</v>
      </c>
      <c r="M186" s="1762"/>
      <c r="N186" s="1763" t="s">
        <v>86</v>
      </c>
      <c r="O186" s="1763">
        <v>286</v>
      </c>
      <c r="P186" s="1763" t="s">
        <v>285</v>
      </c>
      <c r="Q186" s="1764" t="s">
        <v>1660</v>
      </c>
      <c r="R186" s="1764" t="s">
        <v>1686</v>
      </c>
      <c r="S186" s="1763" t="s">
        <v>74</v>
      </c>
      <c r="T186" s="1763"/>
      <c r="U186" s="1811"/>
      <c r="V186" s="1762" t="s">
        <v>75</v>
      </c>
      <c r="W186" s="1047">
        <v>13</v>
      </c>
      <c r="X186" s="1048"/>
      <c r="Y186" s="1048">
        <v>13</v>
      </c>
      <c r="Z186" s="1048"/>
      <c r="AA186" s="2032">
        <v>13</v>
      </c>
      <c r="AB186" s="851">
        <v>0</v>
      </c>
      <c r="AC186" s="851">
        <v>0</v>
      </c>
      <c r="AD186" s="380"/>
      <c r="AE186" s="1434">
        <v>13</v>
      </c>
      <c r="AF186" s="1156">
        <v>0</v>
      </c>
      <c r="AG186" s="232">
        <v>0</v>
      </c>
      <c r="AH186" s="1157">
        <v>0</v>
      </c>
      <c r="AI186" s="1185">
        <v>13</v>
      </c>
      <c r="AJ186" s="513">
        <v>0</v>
      </c>
      <c r="AK186" s="1186">
        <v>0</v>
      </c>
      <c r="AL186" s="1209">
        <v>0</v>
      </c>
      <c r="AM186" s="233">
        <v>0</v>
      </c>
      <c r="AN186" s="233">
        <v>0</v>
      </c>
      <c r="AO186" s="1214">
        <v>0</v>
      </c>
      <c r="AP186" s="1430">
        <v>0</v>
      </c>
      <c r="AQ186" s="1527"/>
      <c r="AR186" s="1527"/>
      <c r="AS186" s="540"/>
      <c r="AT186" s="155"/>
      <c r="AU186" s="638"/>
      <c r="AV186" s="212"/>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row>
    <row r="187" spans="1:101" s="165" customFormat="1" ht="46.5" x14ac:dyDescent="0.35">
      <c r="A187" s="167"/>
      <c r="B187" s="1759">
        <v>240</v>
      </c>
      <c r="C187" s="1456" t="s">
        <v>668</v>
      </c>
      <c r="D187" s="1361" t="s">
        <v>669</v>
      </c>
      <c r="E187" s="1361" t="s">
        <v>1559</v>
      </c>
      <c r="F187" s="1789" t="s">
        <v>670</v>
      </c>
      <c r="G187" s="1789"/>
      <c r="H187" s="1789"/>
      <c r="I187" s="1363" t="s">
        <v>1566</v>
      </c>
      <c r="J187" s="1795">
        <v>1.8</v>
      </c>
      <c r="K187" s="1740" t="s">
        <v>56</v>
      </c>
      <c r="L187" s="1366" t="s">
        <v>1695</v>
      </c>
      <c r="M187" s="1768"/>
      <c r="N187" s="1763" t="s">
        <v>42</v>
      </c>
      <c r="O187" s="1763">
        <v>286</v>
      </c>
      <c r="P187" s="1763" t="s">
        <v>285</v>
      </c>
      <c r="Q187" s="1763" t="s">
        <v>1659</v>
      </c>
      <c r="R187" s="1764" t="s">
        <v>1679</v>
      </c>
      <c r="S187" s="1763" t="s">
        <v>87</v>
      </c>
      <c r="T187" s="1764" t="s">
        <v>671</v>
      </c>
      <c r="U187" s="1796" t="s">
        <v>672</v>
      </c>
      <c r="V187" s="1740" t="s">
        <v>142</v>
      </c>
      <c r="W187" s="278">
        <v>33</v>
      </c>
      <c r="X187" s="278"/>
      <c r="Y187" s="278">
        <v>33</v>
      </c>
      <c r="Z187" s="278"/>
      <c r="AA187" s="1740">
        <v>0</v>
      </c>
      <c r="AB187" s="278">
        <v>33</v>
      </c>
      <c r="AC187" s="277">
        <v>33</v>
      </c>
      <c r="AD187" s="530">
        <v>23</v>
      </c>
      <c r="AE187" s="1435">
        <f t="shared" si="8"/>
        <v>0</v>
      </c>
      <c r="AF187" s="1383">
        <v>0</v>
      </c>
      <c r="AG187" s="1385">
        <v>0</v>
      </c>
      <c r="AH187" s="1387">
        <v>0</v>
      </c>
      <c r="AI187" s="1389">
        <v>0</v>
      </c>
      <c r="AJ187" s="1393">
        <v>0</v>
      </c>
      <c r="AK187" s="1395">
        <v>0</v>
      </c>
      <c r="AL187" s="1419">
        <v>0</v>
      </c>
      <c r="AM187" s="1399">
        <v>0</v>
      </c>
      <c r="AN187" s="1420">
        <v>0</v>
      </c>
      <c r="AO187" s="1401">
        <v>0</v>
      </c>
      <c r="AP187" s="1561">
        <v>0</v>
      </c>
      <c r="AQ187" s="1538"/>
      <c r="AR187" s="1534"/>
      <c r="AS187" s="540"/>
      <c r="AT187" s="155"/>
      <c r="AU187" s="638"/>
      <c r="AV187" s="212"/>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row>
    <row r="188" spans="1:101" s="165" customFormat="1" ht="35.15" customHeight="1" x14ac:dyDescent="0.35">
      <c r="A188" s="167"/>
      <c r="B188" s="1759" t="s">
        <v>673</v>
      </c>
      <c r="C188" s="1456" t="s">
        <v>668</v>
      </c>
      <c r="D188" s="1361" t="s">
        <v>669</v>
      </c>
      <c r="E188" s="1361" t="s">
        <v>1559</v>
      </c>
      <c r="F188" s="1789" t="s">
        <v>670</v>
      </c>
      <c r="G188" s="1789"/>
      <c r="H188" s="1789"/>
      <c r="I188" s="1363" t="s">
        <v>1566</v>
      </c>
      <c r="J188" s="1795">
        <v>1.8</v>
      </c>
      <c r="K188" s="1740" t="s">
        <v>56</v>
      </c>
      <c r="L188" s="1366" t="s">
        <v>1695</v>
      </c>
      <c r="M188" s="1768"/>
      <c r="N188" s="1763" t="s">
        <v>42</v>
      </c>
      <c r="O188" s="1763">
        <v>286</v>
      </c>
      <c r="P188" s="1763" t="s">
        <v>285</v>
      </c>
      <c r="Q188" s="1764" t="s">
        <v>1661</v>
      </c>
      <c r="R188" s="1764" t="s">
        <v>1679</v>
      </c>
      <c r="S188" s="1763" t="s">
        <v>87</v>
      </c>
      <c r="T188" s="1764" t="s">
        <v>671</v>
      </c>
      <c r="U188" s="1796" t="s">
        <v>672</v>
      </c>
      <c r="V188" s="1740" t="s">
        <v>142</v>
      </c>
      <c r="W188" s="278">
        <v>12</v>
      </c>
      <c r="X188" s="278"/>
      <c r="Y188" s="278">
        <v>12</v>
      </c>
      <c r="Z188" s="278"/>
      <c r="AA188" s="1740">
        <v>12</v>
      </c>
      <c r="AB188" s="278">
        <v>0</v>
      </c>
      <c r="AC188" s="277">
        <v>12</v>
      </c>
      <c r="AD188" s="852">
        <v>12</v>
      </c>
      <c r="AE188" s="1435">
        <f t="shared" si="8"/>
        <v>0</v>
      </c>
      <c r="AF188" s="1164">
        <v>0</v>
      </c>
      <c r="AG188" s="225">
        <v>0</v>
      </c>
      <c r="AH188" s="1165">
        <v>0</v>
      </c>
      <c r="AI188" s="1190">
        <v>0</v>
      </c>
      <c r="AJ188" s="517">
        <v>0</v>
      </c>
      <c r="AK188" s="1186">
        <v>0</v>
      </c>
      <c r="AL188" s="1213">
        <v>0</v>
      </c>
      <c r="AM188" s="228">
        <v>0</v>
      </c>
      <c r="AN188" s="228">
        <v>0</v>
      </c>
      <c r="AO188" s="1210">
        <v>0</v>
      </c>
      <c r="AP188" s="1555">
        <v>0</v>
      </c>
      <c r="AQ188" s="1541"/>
      <c r="AR188" s="1534"/>
      <c r="AS188" s="1922"/>
      <c r="AT188" s="114"/>
      <c r="AU188" s="638"/>
      <c r="AV188" s="212"/>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row>
    <row r="189" spans="1:101" s="165" customFormat="1" ht="27.65" customHeight="1" x14ac:dyDescent="0.35">
      <c r="A189" s="167"/>
      <c r="B189" s="1452" t="s">
        <v>674</v>
      </c>
      <c r="C189" s="1453" t="s">
        <v>675</v>
      </c>
      <c r="D189" s="1454" t="s">
        <v>676</v>
      </c>
      <c r="E189" s="1454" t="s">
        <v>1560</v>
      </c>
      <c r="F189" s="1813" t="s">
        <v>318</v>
      </c>
      <c r="G189" s="1868"/>
      <c r="H189" s="1868"/>
      <c r="I189" s="1363" t="s">
        <v>1566</v>
      </c>
      <c r="J189" s="1925">
        <v>3.27</v>
      </c>
      <c r="K189" s="1869" t="s">
        <v>56</v>
      </c>
      <c r="L189" s="1366" t="s">
        <v>1695</v>
      </c>
      <c r="M189" s="1870"/>
      <c r="N189" s="1762" t="s">
        <v>86</v>
      </c>
      <c r="O189" s="1762">
        <v>312</v>
      </c>
      <c r="P189" s="1778" t="s">
        <v>677</v>
      </c>
      <c r="Q189" s="1778" t="s">
        <v>1659</v>
      </c>
      <c r="R189" s="1764" t="s">
        <v>1679</v>
      </c>
      <c r="S189" s="1762" t="s">
        <v>87</v>
      </c>
      <c r="T189" s="1778" t="s">
        <v>678</v>
      </c>
      <c r="U189" s="1831" t="s">
        <v>679</v>
      </c>
      <c r="V189" s="1869" t="s">
        <v>142</v>
      </c>
      <c r="W189" s="405">
        <v>171</v>
      </c>
      <c r="X189" s="405"/>
      <c r="Y189" s="405">
        <v>171</v>
      </c>
      <c r="Z189" s="405">
        <v>0</v>
      </c>
      <c r="AA189" s="1869">
        <v>0</v>
      </c>
      <c r="AB189" s="405">
        <v>171</v>
      </c>
      <c r="AC189" s="380">
        <v>26</v>
      </c>
      <c r="AD189" s="380">
        <v>26</v>
      </c>
      <c r="AE189" s="1438">
        <f t="shared" si="8"/>
        <v>145</v>
      </c>
      <c r="AF189" s="1166">
        <v>38</v>
      </c>
      <c r="AG189" s="255">
        <v>52</v>
      </c>
      <c r="AH189" s="1167">
        <v>55</v>
      </c>
      <c r="AI189" s="1191">
        <v>0</v>
      </c>
      <c r="AJ189" s="832">
        <v>0</v>
      </c>
      <c r="AK189" s="1085">
        <v>0</v>
      </c>
      <c r="AL189" s="1223">
        <v>0</v>
      </c>
      <c r="AM189" s="256">
        <v>0</v>
      </c>
      <c r="AN189" s="256">
        <v>0</v>
      </c>
      <c r="AO189" s="1224">
        <v>0</v>
      </c>
      <c r="AP189" s="1563">
        <v>0</v>
      </c>
      <c r="AQ189" s="1924"/>
      <c r="AR189" s="1534"/>
      <c r="AS189" s="1923"/>
      <c r="AT189" s="155"/>
      <c r="AU189" s="638"/>
      <c r="AV189" s="212"/>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row>
    <row r="190" spans="1:101" s="165" customFormat="1" ht="31" x14ac:dyDescent="0.35">
      <c r="A190" s="167"/>
      <c r="B190" s="1452" t="s">
        <v>680</v>
      </c>
      <c r="C190" s="1453" t="s">
        <v>675</v>
      </c>
      <c r="D190" s="1454" t="s">
        <v>676</v>
      </c>
      <c r="E190" s="1454" t="s">
        <v>1560</v>
      </c>
      <c r="F190" s="1813" t="s">
        <v>1654</v>
      </c>
      <c r="G190" s="1871"/>
      <c r="H190" s="1871"/>
      <c r="I190" s="1363" t="s">
        <v>1566</v>
      </c>
      <c r="J190" s="1926"/>
      <c r="K190" s="1869" t="s">
        <v>56</v>
      </c>
      <c r="L190" s="1366" t="s">
        <v>1695</v>
      </c>
      <c r="M190" s="1870"/>
      <c r="N190" s="1762" t="s">
        <v>86</v>
      </c>
      <c r="O190" s="1762">
        <v>312</v>
      </c>
      <c r="P190" s="1778" t="s">
        <v>677</v>
      </c>
      <c r="Q190" s="1778" t="s">
        <v>1659</v>
      </c>
      <c r="R190" s="1764" t="s">
        <v>1679</v>
      </c>
      <c r="S190" s="1762" t="s">
        <v>87</v>
      </c>
      <c r="T190" s="1778" t="s">
        <v>678</v>
      </c>
      <c r="U190" s="1831" t="s">
        <v>679</v>
      </c>
      <c r="V190" s="1869" t="s">
        <v>142</v>
      </c>
      <c r="W190" s="405">
        <v>19</v>
      </c>
      <c r="X190" s="405"/>
      <c r="Y190" s="405">
        <v>19</v>
      </c>
      <c r="Z190" s="405">
        <v>0</v>
      </c>
      <c r="AA190" s="1869">
        <v>19</v>
      </c>
      <c r="AB190" s="405">
        <v>0</v>
      </c>
      <c r="AC190" s="380">
        <v>0</v>
      </c>
      <c r="AD190" s="380"/>
      <c r="AE190" s="1438">
        <f t="shared" si="8"/>
        <v>19</v>
      </c>
      <c r="AF190" s="1164">
        <v>19</v>
      </c>
      <c r="AG190" s="225">
        <v>0</v>
      </c>
      <c r="AH190" s="1165">
        <v>0</v>
      </c>
      <c r="AI190" s="1190">
        <v>0</v>
      </c>
      <c r="AJ190" s="517">
        <v>0</v>
      </c>
      <c r="AK190" s="1186">
        <v>0</v>
      </c>
      <c r="AL190" s="1213">
        <v>0</v>
      </c>
      <c r="AM190" s="228">
        <v>0</v>
      </c>
      <c r="AN190" s="228">
        <v>0</v>
      </c>
      <c r="AO190" s="1210">
        <v>0</v>
      </c>
      <c r="AP190" s="1555">
        <v>0</v>
      </c>
      <c r="AQ190" s="1924"/>
      <c r="AR190" s="1534"/>
      <c r="AS190" s="1923"/>
      <c r="AT190" s="114"/>
      <c r="AU190" s="638"/>
      <c r="AV190" s="212"/>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row>
    <row r="191" spans="1:101" s="165" customFormat="1" ht="31" x14ac:dyDescent="0.35">
      <c r="A191" s="167"/>
      <c r="B191" s="1455" t="s">
        <v>681</v>
      </c>
      <c r="C191" s="1456" t="s">
        <v>675</v>
      </c>
      <c r="D191" s="1361" t="s">
        <v>682</v>
      </c>
      <c r="E191" s="1454" t="s">
        <v>1560</v>
      </c>
      <c r="F191" s="1789" t="s">
        <v>683</v>
      </c>
      <c r="G191" s="1797"/>
      <c r="H191" s="1797"/>
      <c r="I191" s="1363" t="s">
        <v>1566</v>
      </c>
      <c r="J191" s="1800">
        <v>7.63</v>
      </c>
      <c r="K191" s="1740" t="s">
        <v>56</v>
      </c>
      <c r="L191" s="1366" t="s">
        <v>1695</v>
      </c>
      <c r="M191" s="1768"/>
      <c r="N191" s="1763" t="s">
        <v>86</v>
      </c>
      <c r="O191" s="1763">
        <v>312</v>
      </c>
      <c r="P191" s="1763" t="s">
        <v>677</v>
      </c>
      <c r="Q191" s="1778" t="s">
        <v>1659</v>
      </c>
      <c r="R191" s="1764" t="s">
        <v>1679</v>
      </c>
      <c r="S191" s="1763" t="s">
        <v>87</v>
      </c>
      <c r="T191" s="1764" t="s">
        <v>684</v>
      </c>
      <c r="U191" s="1796" t="s">
        <v>685</v>
      </c>
      <c r="V191" s="1740" t="s">
        <v>142</v>
      </c>
      <c r="W191" s="278">
        <v>108</v>
      </c>
      <c r="X191" s="278"/>
      <c r="Y191" s="278">
        <v>108</v>
      </c>
      <c r="Z191" s="278">
        <v>0</v>
      </c>
      <c r="AA191" s="1740">
        <v>0</v>
      </c>
      <c r="AB191" s="278">
        <v>108</v>
      </c>
      <c r="AC191" s="277">
        <v>7</v>
      </c>
      <c r="AD191" s="277">
        <v>7</v>
      </c>
      <c r="AE191" s="1435">
        <f t="shared" si="8"/>
        <v>101</v>
      </c>
      <c r="AF191" s="1162">
        <v>36</v>
      </c>
      <c r="AG191" s="160">
        <v>36</v>
      </c>
      <c r="AH191" s="1163">
        <v>29</v>
      </c>
      <c r="AI191" s="1189">
        <v>0</v>
      </c>
      <c r="AJ191" s="516">
        <v>0</v>
      </c>
      <c r="AK191" s="1184">
        <v>0</v>
      </c>
      <c r="AL191" s="1211">
        <v>0</v>
      </c>
      <c r="AM191" s="158">
        <v>0</v>
      </c>
      <c r="AN191" s="158">
        <v>0</v>
      </c>
      <c r="AO191" s="1208">
        <v>0</v>
      </c>
      <c r="AP191" s="1557">
        <v>0</v>
      </c>
      <c r="AQ191" s="1924"/>
      <c r="AR191" s="1534"/>
      <c r="AS191" s="540"/>
      <c r="AT191" s="114"/>
      <c r="AU191" s="638"/>
      <c r="AV191" s="212"/>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row>
    <row r="192" spans="1:101" s="165" customFormat="1" ht="27.65" customHeight="1" x14ac:dyDescent="0.35">
      <c r="A192" s="166"/>
      <c r="B192" s="1455" t="s">
        <v>686</v>
      </c>
      <c r="C192" s="1456" t="s">
        <v>675</v>
      </c>
      <c r="D192" s="1361" t="s">
        <v>682</v>
      </c>
      <c r="E192" s="1454" t="s">
        <v>1560</v>
      </c>
      <c r="F192" s="1789" t="s">
        <v>687</v>
      </c>
      <c r="G192" s="1805"/>
      <c r="H192" s="1805"/>
      <c r="I192" s="1363" t="s">
        <v>1566</v>
      </c>
      <c r="J192" s="1806"/>
      <c r="K192" s="1740" t="s">
        <v>56</v>
      </c>
      <c r="L192" s="1366" t="s">
        <v>1695</v>
      </c>
      <c r="M192" s="1768"/>
      <c r="N192" s="1763" t="s">
        <v>86</v>
      </c>
      <c r="O192" s="1763">
        <v>312</v>
      </c>
      <c r="P192" s="1763" t="s">
        <v>677</v>
      </c>
      <c r="Q192" s="1778" t="s">
        <v>1659</v>
      </c>
      <c r="R192" s="1764" t="s">
        <v>1679</v>
      </c>
      <c r="S192" s="1763" t="s">
        <v>87</v>
      </c>
      <c r="T192" s="1764" t="s">
        <v>684</v>
      </c>
      <c r="U192" s="1796" t="s">
        <v>685</v>
      </c>
      <c r="V192" s="1740" t="s">
        <v>142</v>
      </c>
      <c r="W192" s="278">
        <v>93</v>
      </c>
      <c r="X192" s="278"/>
      <c r="Y192" s="278">
        <v>93</v>
      </c>
      <c r="Z192" s="278">
        <v>0</v>
      </c>
      <c r="AA192" s="1740">
        <v>0</v>
      </c>
      <c r="AB192" s="278">
        <v>93</v>
      </c>
      <c r="AC192" s="277">
        <v>0</v>
      </c>
      <c r="AD192" s="277"/>
      <c r="AE192" s="1435">
        <f t="shared" si="8"/>
        <v>93</v>
      </c>
      <c r="AF192" s="1162">
        <v>35</v>
      </c>
      <c r="AG192" s="160">
        <v>28</v>
      </c>
      <c r="AH192" s="1163">
        <v>30</v>
      </c>
      <c r="AI192" s="1189">
        <v>0</v>
      </c>
      <c r="AJ192" s="516">
        <v>0</v>
      </c>
      <c r="AK192" s="1184">
        <v>0</v>
      </c>
      <c r="AL192" s="1211">
        <v>0</v>
      </c>
      <c r="AM192" s="158">
        <v>0</v>
      </c>
      <c r="AN192" s="158">
        <v>0</v>
      </c>
      <c r="AO192" s="1208">
        <v>0</v>
      </c>
      <c r="AP192" s="1557">
        <v>0</v>
      </c>
      <c r="AQ192" s="1924"/>
      <c r="AR192" s="1534"/>
      <c r="AS192" s="540"/>
      <c r="AT192" s="155"/>
      <c r="AU192" s="638"/>
      <c r="AV192" s="212"/>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row>
    <row r="193" spans="1:101" s="165" customFormat="1" ht="27.65" customHeight="1" x14ac:dyDescent="0.35">
      <c r="A193" s="166"/>
      <c r="B193" s="1455" t="s">
        <v>688</v>
      </c>
      <c r="C193" s="1456" t="s">
        <v>675</v>
      </c>
      <c r="D193" s="1361" t="s">
        <v>682</v>
      </c>
      <c r="E193" s="1454" t="s">
        <v>1560</v>
      </c>
      <c r="F193" s="1789" t="s">
        <v>689</v>
      </c>
      <c r="G193" s="1798"/>
      <c r="H193" s="1798"/>
      <c r="I193" s="1363" t="s">
        <v>1566</v>
      </c>
      <c r="J193" s="1802"/>
      <c r="K193" s="1740" t="s">
        <v>56</v>
      </c>
      <c r="L193" s="1366" t="s">
        <v>1695</v>
      </c>
      <c r="M193" s="1768"/>
      <c r="N193" s="1763" t="s">
        <v>86</v>
      </c>
      <c r="O193" s="1763">
        <v>312</v>
      </c>
      <c r="P193" s="1763" t="s">
        <v>677</v>
      </c>
      <c r="Q193" s="1778" t="s">
        <v>1659</v>
      </c>
      <c r="R193" s="1764" t="s">
        <v>1679</v>
      </c>
      <c r="S193" s="1763" t="s">
        <v>87</v>
      </c>
      <c r="T193" s="1764" t="s">
        <v>684</v>
      </c>
      <c r="U193" s="1796" t="s">
        <v>685</v>
      </c>
      <c r="V193" s="1740" t="s">
        <v>142</v>
      </c>
      <c r="W193" s="278">
        <v>36</v>
      </c>
      <c r="X193" s="278"/>
      <c r="Y193" s="278">
        <v>10</v>
      </c>
      <c r="Z193" s="278">
        <v>26</v>
      </c>
      <c r="AA193" s="1740">
        <v>36</v>
      </c>
      <c r="AB193" s="278">
        <v>0</v>
      </c>
      <c r="AC193" s="277">
        <v>0</v>
      </c>
      <c r="AD193" s="277"/>
      <c r="AE193" s="1435">
        <f t="shared" si="8"/>
        <v>36</v>
      </c>
      <c r="AF193" s="1164">
        <v>0</v>
      </c>
      <c r="AG193" s="225">
        <v>36</v>
      </c>
      <c r="AH193" s="1165">
        <v>0</v>
      </c>
      <c r="AI193" s="1190">
        <v>0</v>
      </c>
      <c r="AJ193" s="517">
        <v>0</v>
      </c>
      <c r="AK193" s="1186">
        <v>0</v>
      </c>
      <c r="AL193" s="1213">
        <v>0</v>
      </c>
      <c r="AM193" s="228">
        <v>0</v>
      </c>
      <c r="AN193" s="228">
        <v>0</v>
      </c>
      <c r="AO193" s="1210">
        <v>0</v>
      </c>
      <c r="AP193" s="1558">
        <v>0</v>
      </c>
      <c r="AQ193" s="1924"/>
      <c r="AR193" s="1534"/>
      <c r="AS193" s="540"/>
      <c r="AT193" s="155"/>
      <c r="AU193" s="638"/>
      <c r="AV193" s="212"/>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row>
    <row r="194" spans="1:101" s="165" customFormat="1" ht="27.65" customHeight="1" x14ac:dyDescent="0.35">
      <c r="A194" s="166"/>
      <c r="B194" s="1452" t="s">
        <v>690</v>
      </c>
      <c r="C194" s="1453" t="s">
        <v>675</v>
      </c>
      <c r="D194" s="1454" t="s">
        <v>691</v>
      </c>
      <c r="E194" s="1454" t="s">
        <v>1560</v>
      </c>
      <c r="F194" s="1813" t="s">
        <v>692</v>
      </c>
      <c r="G194" s="1813"/>
      <c r="H194" s="1813"/>
      <c r="I194" s="1363" t="s">
        <v>1566</v>
      </c>
      <c r="J194" s="1830"/>
      <c r="K194" s="1869" t="s">
        <v>56</v>
      </c>
      <c r="L194" s="1366" t="s">
        <v>1695</v>
      </c>
      <c r="M194" s="1870"/>
      <c r="N194" s="1762" t="s">
        <v>86</v>
      </c>
      <c r="O194" s="1762">
        <v>312</v>
      </c>
      <c r="P194" s="1762" t="s">
        <v>677</v>
      </c>
      <c r="Q194" s="1778" t="s">
        <v>1659</v>
      </c>
      <c r="R194" s="1764" t="s">
        <v>1684</v>
      </c>
      <c r="S194" s="1762" t="s">
        <v>87</v>
      </c>
      <c r="T194" s="1762" t="s">
        <v>693</v>
      </c>
      <c r="U194" s="1831">
        <v>41016</v>
      </c>
      <c r="V194" s="1869" t="s">
        <v>75</v>
      </c>
      <c r="W194" s="405">
        <v>71</v>
      </c>
      <c r="X194" s="405"/>
      <c r="Y194" s="405">
        <v>71</v>
      </c>
      <c r="Z194" s="405">
        <v>0</v>
      </c>
      <c r="AA194" s="1869">
        <v>0</v>
      </c>
      <c r="AB194" s="405">
        <v>71</v>
      </c>
      <c r="AC194" s="380">
        <v>0</v>
      </c>
      <c r="AD194" s="380"/>
      <c r="AE194" s="1435">
        <f t="shared" si="8"/>
        <v>71</v>
      </c>
      <c r="AF194" s="1166">
        <v>0</v>
      </c>
      <c r="AG194" s="255">
        <v>0</v>
      </c>
      <c r="AH194" s="1167">
        <v>18</v>
      </c>
      <c r="AI194" s="1191">
        <v>24</v>
      </c>
      <c r="AJ194" s="832">
        <v>24</v>
      </c>
      <c r="AK194" s="1085">
        <v>5</v>
      </c>
      <c r="AL194" s="1223">
        <v>0</v>
      </c>
      <c r="AM194" s="256">
        <v>0</v>
      </c>
      <c r="AN194" s="256">
        <v>0</v>
      </c>
      <c r="AO194" s="1224">
        <v>0</v>
      </c>
      <c r="AP194" s="1563">
        <v>0</v>
      </c>
      <c r="AQ194" s="1924"/>
      <c r="AR194" s="1534"/>
      <c r="AS194" s="540"/>
      <c r="AT194" s="155"/>
      <c r="AU194" s="638"/>
      <c r="AV194" s="212"/>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row>
    <row r="195" spans="1:101" s="165" customFormat="1" ht="27.65" customHeight="1" x14ac:dyDescent="0.35">
      <c r="A195" s="166"/>
      <c r="B195" s="1452" t="s">
        <v>694</v>
      </c>
      <c r="C195" s="1457" t="s">
        <v>695</v>
      </c>
      <c r="D195" s="1454" t="s">
        <v>696</v>
      </c>
      <c r="E195" s="1454" t="s">
        <v>1560</v>
      </c>
      <c r="F195" s="1813" t="s">
        <v>692</v>
      </c>
      <c r="G195" s="1813"/>
      <c r="H195" s="1813"/>
      <c r="I195" s="1363" t="s">
        <v>1566</v>
      </c>
      <c r="J195" s="1830"/>
      <c r="K195" s="1777" t="s">
        <v>56</v>
      </c>
      <c r="L195" s="1366" t="s">
        <v>1695</v>
      </c>
      <c r="M195" s="1870"/>
      <c r="N195" s="1762" t="s">
        <v>86</v>
      </c>
      <c r="O195" s="1762">
        <v>312</v>
      </c>
      <c r="P195" s="1762" t="s">
        <v>677</v>
      </c>
      <c r="Q195" s="1778" t="s">
        <v>1659</v>
      </c>
      <c r="R195" s="1778" t="s">
        <v>1684</v>
      </c>
      <c r="S195" s="1762" t="s">
        <v>87</v>
      </c>
      <c r="T195" s="1762" t="s">
        <v>693</v>
      </c>
      <c r="U195" s="1831">
        <v>41016</v>
      </c>
      <c r="V195" s="1869" t="s">
        <v>75</v>
      </c>
      <c r="W195" s="405">
        <v>34</v>
      </c>
      <c r="X195" s="405"/>
      <c r="Y195" s="405">
        <v>34</v>
      </c>
      <c r="Z195" s="405">
        <v>0</v>
      </c>
      <c r="AA195" s="1869">
        <v>0</v>
      </c>
      <c r="AB195" s="405">
        <v>34</v>
      </c>
      <c r="AC195" s="380">
        <v>0</v>
      </c>
      <c r="AD195" s="380"/>
      <c r="AE195" s="1435">
        <f t="shared" si="8"/>
        <v>34</v>
      </c>
      <c r="AF195" s="1166">
        <v>0</v>
      </c>
      <c r="AG195" s="255">
        <v>0</v>
      </c>
      <c r="AH195" s="1167">
        <v>0</v>
      </c>
      <c r="AI195" s="1191">
        <v>22</v>
      </c>
      <c r="AJ195" s="832">
        <v>12</v>
      </c>
      <c r="AK195" s="1085">
        <v>0</v>
      </c>
      <c r="AL195" s="1223">
        <v>0</v>
      </c>
      <c r="AM195" s="256">
        <v>0</v>
      </c>
      <c r="AN195" s="256">
        <v>0</v>
      </c>
      <c r="AO195" s="1224">
        <v>0</v>
      </c>
      <c r="AP195" s="1563">
        <v>0</v>
      </c>
      <c r="AQ195" s="1924"/>
      <c r="AR195" s="1534"/>
      <c r="AS195" s="540"/>
      <c r="AT195" s="155"/>
      <c r="AU195" s="638"/>
      <c r="AV195" s="212"/>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row>
    <row r="196" spans="1:101" s="165" customFormat="1" ht="27.65" customHeight="1" x14ac:dyDescent="0.35">
      <c r="A196" s="166"/>
      <c r="B196" s="1452" t="s">
        <v>697</v>
      </c>
      <c r="C196" s="1458" t="s">
        <v>695</v>
      </c>
      <c r="D196" s="1454" t="s">
        <v>698</v>
      </c>
      <c r="E196" s="1454" t="s">
        <v>1560</v>
      </c>
      <c r="F196" s="1813" t="s">
        <v>692</v>
      </c>
      <c r="G196" s="1872"/>
      <c r="H196" s="1872"/>
      <c r="I196" s="1363" t="s">
        <v>1566</v>
      </c>
      <c r="J196" s="1873"/>
      <c r="K196" s="1777" t="s">
        <v>56</v>
      </c>
      <c r="L196" s="1366" t="s">
        <v>1695</v>
      </c>
      <c r="M196" s="1768"/>
      <c r="N196" s="1763" t="s">
        <v>86</v>
      </c>
      <c r="O196" s="1763">
        <v>312</v>
      </c>
      <c r="P196" s="1762" t="s">
        <v>677</v>
      </c>
      <c r="Q196" s="1778" t="s">
        <v>1659</v>
      </c>
      <c r="R196" s="1778" t="s">
        <v>1684</v>
      </c>
      <c r="S196" s="1763" t="s">
        <v>699</v>
      </c>
      <c r="T196" s="1763" t="s">
        <v>693</v>
      </c>
      <c r="U196" s="1796">
        <v>41016</v>
      </c>
      <c r="V196" s="1740" t="s">
        <v>75</v>
      </c>
      <c r="W196" s="278">
        <v>92</v>
      </c>
      <c r="X196" s="278"/>
      <c r="Y196" s="278">
        <v>92</v>
      </c>
      <c r="Z196" s="278">
        <v>0</v>
      </c>
      <c r="AA196" s="1740">
        <v>17</v>
      </c>
      <c r="AB196" s="278">
        <v>75</v>
      </c>
      <c r="AC196" s="277">
        <v>0</v>
      </c>
      <c r="AD196" s="530"/>
      <c r="AE196" s="1435">
        <v>92</v>
      </c>
      <c r="AF196" s="1162">
        <v>0</v>
      </c>
      <c r="AG196" s="160">
        <v>0</v>
      </c>
      <c r="AH196" s="1163">
        <v>0</v>
      </c>
      <c r="AI196" s="1189">
        <v>0</v>
      </c>
      <c r="AJ196" s="516">
        <v>0</v>
      </c>
      <c r="AK196" s="1184">
        <v>0</v>
      </c>
      <c r="AL196" s="1211">
        <v>12</v>
      </c>
      <c r="AM196" s="158">
        <v>30</v>
      </c>
      <c r="AN196" s="158">
        <v>30</v>
      </c>
      <c r="AO196" s="1208">
        <v>20</v>
      </c>
      <c r="AP196" s="1232">
        <v>0</v>
      </c>
      <c r="AQ196" s="1924"/>
      <c r="AR196" s="1534"/>
      <c r="AS196" s="540"/>
      <c r="AT196" s="155"/>
      <c r="AU196" s="638"/>
      <c r="AV196" s="212"/>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row>
    <row r="197" spans="1:101" s="165" customFormat="1" ht="33.75" customHeight="1" x14ac:dyDescent="0.35">
      <c r="A197" s="166"/>
      <c r="B197" s="1455" t="s">
        <v>700</v>
      </c>
      <c r="C197" s="1874" t="s">
        <v>701</v>
      </c>
      <c r="D197" s="1361" t="s">
        <v>702</v>
      </c>
      <c r="E197" s="1454" t="s">
        <v>1560</v>
      </c>
      <c r="F197" s="1789" t="s">
        <v>1600</v>
      </c>
      <c r="G197" s="1875"/>
      <c r="H197" s="1875"/>
      <c r="I197" s="1363" t="s">
        <v>1566</v>
      </c>
      <c r="J197" s="1876">
        <v>3</v>
      </c>
      <c r="K197" s="1366" t="s">
        <v>56</v>
      </c>
      <c r="L197" s="1366" t="s">
        <v>1695</v>
      </c>
      <c r="M197" s="1768"/>
      <c r="N197" s="1763" t="s">
        <v>86</v>
      </c>
      <c r="O197" s="1763">
        <v>312</v>
      </c>
      <c r="P197" s="1763" t="s">
        <v>677</v>
      </c>
      <c r="Q197" s="1778" t="s">
        <v>1659</v>
      </c>
      <c r="R197" s="1764" t="s">
        <v>1679</v>
      </c>
      <c r="S197" s="1763" t="s">
        <v>87</v>
      </c>
      <c r="T197" s="1764" t="s">
        <v>704</v>
      </c>
      <c r="U197" s="1796" t="s">
        <v>705</v>
      </c>
      <c r="V197" s="1740" t="s">
        <v>142</v>
      </c>
      <c r="W197" s="278">
        <v>81</v>
      </c>
      <c r="X197" s="278"/>
      <c r="Y197" s="278">
        <v>37</v>
      </c>
      <c r="Z197" s="278">
        <v>44</v>
      </c>
      <c r="AA197" s="278">
        <v>81</v>
      </c>
      <c r="AB197" s="278">
        <v>0</v>
      </c>
      <c r="AC197" s="277">
        <v>11</v>
      </c>
      <c r="AD197" s="852">
        <v>11</v>
      </c>
      <c r="AE197" s="1435">
        <f>W197-AC197</f>
        <v>70</v>
      </c>
      <c r="AF197" s="1164">
        <v>70</v>
      </c>
      <c r="AG197" s="225">
        <v>0</v>
      </c>
      <c r="AH197" s="1165">
        <v>0</v>
      </c>
      <c r="AI197" s="1190">
        <v>0</v>
      </c>
      <c r="AJ197" s="517">
        <v>0</v>
      </c>
      <c r="AK197" s="1186">
        <v>0</v>
      </c>
      <c r="AL197" s="1213">
        <v>0</v>
      </c>
      <c r="AM197" s="228">
        <v>0</v>
      </c>
      <c r="AN197" s="228">
        <v>0</v>
      </c>
      <c r="AO197" s="1210">
        <v>0</v>
      </c>
      <c r="AP197" s="1555">
        <v>0</v>
      </c>
      <c r="AQ197" s="1924"/>
      <c r="AR197" s="1534"/>
      <c r="AS197" s="540"/>
      <c r="AT197" s="155"/>
      <c r="AU197" s="638"/>
      <c r="AV197" s="212"/>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row>
    <row r="198" spans="1:101" s="165" customFormat="1" ht="27.65" customHeight="1" x14ac:dyDescent="0.35">
      <c r="A198" s="177"/>
      <c r="B198" s="1452" t="s">
        <v>706</v>
      </c>
      <c r="C198" s="1459" t="s">
        <v>707</v>
      </c>
      <c r="D198" s="1454" t="s">
        <v>708</v>
      </c>
      <c r="E198" s="1454" t="s">
        <v>1560</v>
      </c>
      <c r="F198" s="1813" t="s">
        <v>463</v>
      </c>
      <c r="G198" s="1872"/>
      <c r="H198" s="1872"/>
      <c r="I198" s="1363" t="s">
        <v>1566</v>
      </c>
      <c r="J198" s="1873">
        <v>3.25</v>
      </c>
      <c r="K198" s="1869" t="s">
        <v>56</v>
      </c>
      <c r="L198" s="1366" t="s">
        <v>1695</v>
      </c>
      <c r="M198" s="1870"/>
      <c r="N198" s="1762" t="s">
        <v>86</v>
      </c>
      <c r="O198" s="1762">
        <v>312</v>
      </c>
      <c r="P198" s="1762" t="s">
        <v>677</v>
      </c>
      <c r="Q198" s="1778" t="s">
        <v>1659</v>
      </c>
      <c r="R198" s="1778" t="s">
        <v>1731</v>
      </c>
      <c r="S198" s="1762" t="s">
        <v>87</v>
      </c>
      <c r="T198" s="1778" t="s">
        <v>1727</v>
      </c>
      <c r="U198" s="1831">
        <v>41016</v>
      </c>
      <c r="V198" s="1740" t="s">
        <v>75</v>
      </c>
      <c r="W198" s="278">
        <v>109</v>
      </c>
      <c r="X198" s="278"/>
      <c r="Y198" s="278">
        <v>109</v>
      </c>
      <c r="Z198" s="278">
        <v>0</v>
      </c>
      <c r="AA198" s="278">
        <v>0</v>
      </c>
      <c r="AB198" s="278">
        <v>109</v>
      </c>
      <c r="AC198" s="277">
        <v>0</v>
      </c>
      <c r="AD198" s="530"/>
      <c r="AE198" s="1435">
        <v>109</v>
      </c>
      <c r="AF198" s="1162">
        <v>0</v>
      </c>
      <c r="AG198" s="160">
        <v>7</v>
      </c>
      <c r="AH198" s="1163">
        <v>20</v>
      </c>
      <c r="AI198" s="1189">
        <v>20</v>
      </c>
      <c r="AJ198" s="516">
        <v>20</v>
      </c>
      <c r="AK198" s="1184">
        <v>20</v>
      </c>
      <c r="AL198" s="1211">
        <v>20</v>
      </c>
      <c r="AM198" s="158">
        <v>2</v>
      </c>
      <c r="AN198" s="158">
        <v>0</v>
      </c>
      <c r="AO198" s="1208">
        <v>0</v>
      </c>
      <c r="AP198" s="1232">
        <v>0</v>
      </c>
      <c r="AQ198" s="1924"/>
      <c r="AR198" s="1534"/>
      <c r="AS198" s="540"/>
      <c r="AT198" s="155"/>
      <c r="AU198" s="638"/>
      <c r="AV198" s="212"/>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row>
    <row r="199" spans="1:101" s="165" customFormat="1" ht="30" customHeight="1" x14ac:dyDescent="0.35">
      <c r="A199" s="177"/>
      <c r="B199" s="1455" t="s">
        <v>709</v>
      </c>
      <c r="C199" s="1460" t="s">
        <v>707</v>
      </c>
      <c r="D199" s="1361" t="s">
        <v>710</v>
      </c>
      <c r="E199" s="1454" t="s">
        <v>1560</v>
      </c>
      <c r="F199" s="1789" t="s">
        <v>334</v>
      </c>
      <c r="G199" s="1875"/>
      <c r="H199" s="1875"/>
      <c r="I199" s="1363" t="s">
        <v>1566</v>
      </c>
      <c r="J199" s="1876">
        <v>4.13</v>
      </c>
      <c r="K199" s="1740" t="s">
        <v>56</v>
      </c>
      <c r="L199" s="1366" t="s">
        <v>1695</v>
      </c>
      <c r="M199" s="1768"/>
      <c r="N199" s="1763" t="s">
        <v>86</v>
      </c>
      <c r="O199" s="1763">
        <v>312</v>
      </c>
      <c r="P199" s="1763" t="s">
        <v>677</v>
      </c>
      <c r="Q199" s="1778" t="s">
        <v>1659</v>
      </c>
      <c r="R199" s="1764" t="s">
        <v>1670</v>
      </c>
      <c r="S199" s="1763" t="s">
        <v>87</v>
      </c>
      <c r="T199" s="1764" t="s">
        <v>711</v>
      </c>
      <c r="U199" s="1796" t="s">
        <v>712</v>
      </c>
      <c r="V199" s="1740" t="s">
        <v>75</v>
      </c>
      <c r="W199" s="278">
        <v>113</v>
      </c>
      <c r="X199" s="278"/>
      <c r="Y199" s="278">
        <v>113</v>
      </c>
      <c r="Z199" s="278">
        <v>0</v>
      </c>
      <c r="AA199" s="278">
        <v>0</v>
      </c>
      <c r="AB199" s="278">
        <v>113</v>
      </c>
      <c r="AC199" s="277">
        <v>0</v>
      </c>
      <c r="AD199" s="530"/>
      <c r="AE199" s="1435">
        <f>W199-AC199</f>
        <v>113</v>
      </c>
      <c r="AF199" s="1162">
        <v>39</v>
      </c>
      <c r="AG199" s="160">
        <v>30</v>
      </c>
      <c r="AH199" s="1163">
        <v>30</v>
      </c>
      <c r="AI199" s="1189">
        <v>14</v>
      </c>
      <c r="AJ199" s="516">
        <v>0</v>
      </c>
      <c r="AK199" s="1184">
        <v>0</v>
      </c>
      <c r="AL199" s="1211">
        <v>0</v>
      </c>
      <c r="AM199" s="158">
        <v>0</v>
      </c>
      <c r="AN199" s="158">
        <v>0</v>
      </c>
      <c r="AO199" s="1208">
        <v>0</v>
      </c>
      <c r="AP199" s="1232">
        <v>0</v>
      </c>
      <c r="AQ199" s="1924"/>
      <c r="AR199" s="1534"/>
      <c r="AT199" s="155"/>
      <c r="AU199" s="638"/>
      <c r="AV199" s="212"/>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row>
    <row r="200" spans="1:101" s="165" customFormat="1" ht="34.5" customHeight="1" x14ac:dyDescent="0.35">
      <c r="A200" s="177"/>
      <c r="B200" s="1455" t="s">
        <v>709</v>
      </c>
      <c r="C200" s="1460" t="s">
        <v>707</v>
      </c>
      <c r="D200" s="1361" t="s">
        <v>714</v>
      </c>
      <c r="E200" s="1454" t="s">
        <v>1560</v>
      </c>
      <c r="F200" s="1789" t="s">
        <v>692</v>
      </c>
      <c r="G200" s="1877"/>
      <c r="H200" s="1877"/>
      <c r="I200" s="1363" t="s">
        <v>1566</v>
      </c>
      <c r="J200" s="1878">
        <v>1.4</v>
      </c>
      <c r="K200" s="1740" t="s">
        <v>56</v>
      </c>
      <c r="L200" s="1366" t="s">
        <v>1695</v>
      </c>
      <c r="M200" s="1768"/>
      <c r="N200" s="1763" t="s">
        <v>86</v>
      </c>
      <c r="O200" s="1763">
        <v>312</v>
      </c>
      <c r="P200" s="1763" t="s">
        <v>677</v>
      </c>
      <c r="Q200" s="1778" t="s">
        <v>1659</v>
      </c>
      <c r="R200" s="1764" t="s">
        <v>1670</v>
      </c>
      <c r="S200" s="1763" t="s">
        <v>87</v>
      </c>
      <c r="T200" s="1764" t="s">
        <v>693</v>
      </c>
      <c r="U200" s="1796">
        <v>41016</v>
      </c>
      <c r="V200" s="1740" t="s">
        <v>75</v>
      </c>
      <c r="W200" s="278">
        <v>64</v>
      </c>
      <c r="X200" s="278"/>
      <c r="Y200" s="278">
        <v>0</v>
      </c>
      <c r="Z200" s="278">
        <v>64</v>
      </c>
      <c r="AA200" s="278">
        <v>0</v>
      </c>
      <c r="AB200" s="278">
        <v>64</v>
      </c>
      <c r="AC200" s="277">
        <v>0</v>
      </c>
      <c r="AD200" s="530"/>
      <c r="AE200" s="1435">
        <v>64</v>
      </c>
      <c r="AF200" s="1162">
        <v>0</v>
      </c>
      <c r="AG200" s="160">
        <v>0</v>
      </c>
      <c r="AH200" s="1163">
        <v>0</v>
      </c>
      <c r="AI200" s="1189">
        <v>17</v>
      </c>
      <c r="AJ200" s="516">
        <v>30</v>
      </c>
      <c r="AK200" s="1184">
        <v>17</v>
      </c>
      <c r="AL200" s="1211">
        <v>0</v>
      </c>
      <c r="AM200" s="158">
        <v>0</v>
      </c>
      <c r="AN200" s="158">
        <v>0</v>
      </c>
      <c r="AO200" s="1208">
        <v>0</v>
      </c>
      <c r="AP200" s="1232">
        <v>0</v>
      </c>
      <c r="AQ200" s="1924"/>
      <c r="AR200" s="1534"/>
      <c r="AS200" s="540"/>
      <c r="AT200" s="155"/>
      <c r="AU200" s="638"/>
      <c r="AV200" s="212"/>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row>
    <row r="201" spans="1:101" s="165" customFormat="1" ht="37.5" customHeight="1" x14ac:dyDescent="0.35">
      <c r="A201" s="177"/>
      <c r="B201" s="1452" t="s">
        <v>715</v>
      </c>
      <c r="C201" s="1461" t="s">
        <v>716</v>
      </c>
      <c r="D201" s="1454" t="s">
        <v>717</v>
      </c>
      <c r="E201" s="1454" t="s">
        <v>1560</v>
      </c>
      <c r="F201" s="1813" t="s">
        <v>692</v>
      </c>
      <c r="G201" s="1879"/>
      <c r="H201" s="1879"/>
      <c r="I201" s="1363" t="s">
        <v>1566</v>
      </c>
      <c r="J201" s="1880">
        <v>7.43</v>
      </c>
      <c r="K201" s="1869" t="s">
        <v>56</v>
      </c>
      <c r="L201" s="1366" t="s">
        <v>1695</v>
      </c>
      <c r="M201" s="1870"/>
      <c r="N201" s="1762" t="s">
        <v>86</v>
      </c>
      <c r="O201" s="1762">
        <v>311</v>
      </c>
      <c r="P201" s="1778" t="s">
        <v>718</v>
      </c>
      <c r="Q201" s="1778" t="s">
        <v>1659</v>
      </c>
      <c r="R201" s="1778" t="s">
        <v>1684</v>
      </c>
      <c r="S201" s="1762" t="s">
        <v>87</v>
      </c>
      <c r="T201" s="1762" t="s">
        <v>693</v>
      </c>
      <c r="U201" s="1831">
        <v>41016</v>
      </c>
      <c r="V201" s="1869" t="s">
        <v>75</v>
      </c>
      <c r="W201" s="405">
        <v>196</v>
      </c>
      <c r="X201" s="405"/>
      <c r="Y201" s="405">
        <v>196</v>
      </c>
      <c r="Z201" s="405">
        <v>0</v>
      </c>
      <c r="AA201" s="405">
        <v>0</v>
      </c>
      <c r="AB201" s="405">
        <v>196</v>
      </c>
      <c r="AC201" s="380">
        <v>0</v>
      </c>
      <c r="AD201" s="851"/>
      <c r="AE201" s="1438">
        <v>196</v>
      </c>
      <c r="AF201" s="1166">
        <v>0</v>
      </c>
      <c r="AG201" s="255">
        <v>0</v>
      </c>
      <c r="AH201" s="1167">
        <v>0</v>
      </c>
      <c r="AI201" s="1191">
        <v>0</v>
      </c>
      <c r="AJ201" s="832">
        <v>0</v>
      </c>
      <c r="AK201" s="1085">
        <v>12</v>
      </c>
      <c r="AL201" s="1211">
        <v>42</v>
      </c>
      <c r="AM201" s="158">
        <v>60</v>
      </c>
      <c r="AN201" s="158">
        <v>60</v>
      </c>
      <c r="AO201" s="1208">
        <v>22</v>
      </c>
      <c r="AP201" s="1563">
        <v>0</v>
      </c>
      <c r="AQ201" s="1924"/>
      <c r="AR201" s="1534"/>
      <c r="AS201" s="540"/>
      <c r="AT201" s="155"/>
      <c r="AU201" s="638"/>
      <c r="AV201" s="212"/>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row>
    <row r="202" spans="1:101" s="165" customFormat="1" ht="34.5" customHeight="1" x14ac:dyDescent="0.35">
      <c r="A202" s="177"/>
      <c r="B202" s="1452" t="s">
        <v>719</v>
      </c>
      <c r="C202" s="1461" t="s">
        <v>716</v>
      </c>
      <c r="D202" s="1454" t="s">
        <v>720</v>
      </c>
      <c r="E202" s="1454" t="s">
        <v>1560</v>
      </c>
      <c r="F202" s="1813" t="s">
        <v>692</v>
      </c>
      <c r="G202" s="1872"/>
      <c r="H202" s="1872"/>
      <c r="I202" s="1363" t="s">
        <v>1566</v>
      </c>
      <c r="J202" s="1873">
        <v>2.69</v>
      </c>
      <c r="K202" s="1869" t="s">
        <v>56</v>
      </c>
      <c r="L202" s="1366" t="s">
        <v>1695</v>
      </c>
      <c r="M202" s="1870"/>
      <c r="N202" s="1762" t="s">
        <v>86</v>
      </c>
      <c r="O202" s="1762">
        <v>311</v>
      </c>
      <c r="P202" s="1778" t="s">
        <v>718</v>
      </c>
      <c r="Q202" s="1778" t="s">
        <v>1659</v>
      </c>
      <c r="R202" s="1778" t="s">
        <v>1684</v>
      </c>
      <c r="S202" s="1762" t="s">
        <v>87</v>
      </c>
      <c r="T202" s="1762" t="s">
        <v>693</v>
      </c>
      <c r="U202" s="1831">
        <v>41016</v>
      </c>
      <c r="V202" s="1869" t="s">
        <v>75</v>
      </c>
      <c r="W202" s="278">
        <v>71</v>
      </c>
      <c r="X202" s="278"/>
      <c r="Y202" s="278">
        <v>71</v>
      </c>
      <c r="Z202" s="278">
        <v>0</v>
      </c>
      <c r="AA202" s="278">
        <v>0</v>
      </c>
      <c r="AB202" s="278">
        <v>71</v>
      </c>
      <c r="AC202" s="277">
        <v>0</v>
      </c>
      <c r="AD202" s="530"/>
      <c r="AE202" s="1435">
        <v>71</v>
      </c>
      <c r="AF202" s="1162">
        <v>0</v>
      </c>
      <c r="AG202" s="160">
        <v>0</v>
      </c>
      <c r="AH202" s="1163">
        <v>0</v>
      </c>
      <c r="AI202" s="1189">
        <v>0</v>
      </c>
      <c r="AJ202" s="516">
        <v>0</v>
      </c>
      <c r="AK202" s="1184">
        <v>15</v>
      </c>
      <c r="AL202" s="1211">
        <v>30</v>
      </c>
      <c r="AM202" s="158">
        <v>26</v>
      </c>
      <c r="AN202" s="158">
        <v>0</v>
      </c>
      <c r="AO202" s="1208">
        <v>0</v>
      </c>
      <c r="AP202" s="1232">
        <v>0</v>
      </c>
      <c r="AQ202" s="1924"/>
      <c r="AR202" s="1534"/>
      <c r="AS202" s="540"/>
      <c r="AT202" s="155"/>
      <c r="AU202" s="638"/>
      <c r="AV202" s="212"/>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row>
    <row r="203" spans="1:101" s="165" customFormat="1" ht="36" customHeight="1" x14ac:dyDescent="0.35">
      <c r="A203" s="177"/>
      <c r="B203" s="1452" t="s">
        <v>721</v>
      </c>
      <c r="C203" s="1461" t="s">
        <v>716</v>
      </c>
      <c r="D203" s="1454" t="s">
        <v>722</v>
      </c>
      <c r="E203" s="1454" t="s">
        <v>1560</v>
      </c>
      <c r="F203" s="1813" t="s">
        <v>692</v>
      </c>
      <c r="G203" s="1868"/>
      <c r="H203" s="1868"/>
      <c r="I203" s="1363" t="s">
        <v>1566</v>
      </c>
      <c r="J203" s="1881">
        <v>5.0999999999999996</v>
      </c>
      <c r="K203" s="1869" t="s">
        <v>56</v>
      </c>
      <c r="L203" s="1366" t="s">
        <v>1695</v>
      </c>
      <c r="M203" s="1870"/>
      <c r="N203" s="1762" t="s">
        <v>86</v>
      </c>
      <c r="O203" s="1762">
        <v>311</v>
      </c>
      <c r="P203" s="1778" t="s">
        <v>718</v>
      </c>
      <c r="Q203" s="1778" t="s">
        <v>1659</v>
      </c>
      <c r="R203" s="1778" t="s">
        <v>1684</v>
      </c>
      <c r="S203" s="1762" t="s">
        <v>87</v>
      </c>
      <c r="T203" s="1762" t="s">
        <v>693</v>
      </c>
      <c r="U203" s="1831">
        <v>41016</v>
      </c>
      <c r="V203" s="1869" t="s">
        <v>75</v>
      </c>
      <c r="W203" s="278">
        <v>112</v>
      </c>
      <c r="X203" s="278"/>
      <c r="Y203" s="278">
        <v>112</v>
      </c>
      <c r="Z203" s="278">
        <v>0</v>
      </c>
      <c r="AA203" s="278">
        <v>0</v>
      </c>
      <c r="AB203" s="278">
        <v>112</v>
      </c>
      <c r="AC203" s="277">
        <v>0</v>
      </c>
      <c r="AD203" s="530"/>
      <c r="AE203" s="1435">
        <f>W203-AC203</f>
        <v>112</v>
      </c>
      <c r="AF203" s="1162">
        <v>0</v>
      </c>
      <c r="AG203" s="160">
        <v>0</v>
      </c>
      <c r="AH203" s="1163">
        <v>10</v>
      </c>
      <c r="AI203" s="1189">
        <v>44</v>
      </c>
      <c r="AJ203" s="516">
        <v>30</v>
      </c>
      <c r="AK203" s="1184">
        <v>28</v>
      </c>
      <c r="AL203" s="1211">
        <v>0</v>
      </c>
      <c r="AM203" s="158">
        <v>0</v>
      </c>
      <c r="AN203" s="158">
        <v>0</v>
      </c>
      <c r="AO203" s="1208">
        <v>0</v>
      </c>
      <c r="AP203" s="1232">
        <v>0</v>
      </c>
      <c r="AQ203" s="1924"/>
      <c r="AR203" s="1534"/>
      <c r="AS203" s="540"/>
      <c r="AT203" s="155"/>
      <c r="AU203" s="638"/>
      <c r="AV203" s="212"/>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row>
    <row r="204" spans="1:101" s="165" customFormat="1" ht="35.25" customHeight="1" x14ac:dyDescent="0.35">
      <c r="A204" s="177"/>
      <c r="B204" s="1452" t="s">
        <v>723</v>
      </c>
      <c r="C204" s="1461" t="s">
        <v>716</v>
      </c>
      <c r="D204" s="1454" t="s">
        <v>724</v>
      </c>
      <c r="E204" s="1454" t="s">
        <v>1560</v>
      </c>
      <c r="F204" s="1813" t="s">
        <v>692</v>
      </c>
      <c r="G204" s="1872"/>
      <c r="H204" s="1872"/>
      <c r="I204" s="1363" t="s">
        <v>1566</v>
      </c>
      <c r="J204" s="1873">
        <v>2.93</v>
      </c>
      <c r="K204" s="1869" t="s">
        <v>56</v>
      </c>
      <c r="L204" s="1366" t="s">
        <v>1695</v>
      </c>
      <c r="M204" s="1870"/>
      <c r="N204" s="1762" t="s">
        <v>86</v>
      </c>
      <c r="O204" s="1762">
        <v>311</v>
      </c>
      <c r="P204" s="1778" t="s">
        <v>718</v>
      </c>
      <c r="Q204" s="1778" t="s">
        <v>1659</v>
      </c>
      <c r="R204" s="1778" t="s">
        <v>1684</v>
      </c>
      <c r="S204" s="1762" t="s">
        <v>87</v>
      </c>
      <c r="T204" s="1762" t="s">
        <v>693</v>
      </c>
      <c r="U204" s="1831">
        <v>41016</v>
      </c>
      <c r="V204" s="1869" t="s">
        <v>75</v>
      </c>
      <c r="W204" s="278">
        <v>80</v>
      </c>
      <c r="X204" s="278"/>
      <c r="Y204" s="278">
        <v>80</v>
      </c>
      <c r="Z204" s="278">
        <v>0</v>
      </c>
      <c r="AA204" s="278">
        <v>0</v>
      </c>
      <c r="AB204" s="278">
        <v>52</v>
      </c>
      <c r="AC204" s="277">
        <v>0</v>
      </c>
      <c r="AD204" s="530"/>
      <c r="AE204" s="1435">
        <v>52</v>
      </c>
      <c r="AF204" s="1162">
        <v>0</v>
      </c>
      <c r="AG204" s="160">
        <v>0</v>
      </c>
      <c r="AH204" s="1163">
        <v>0</v>
      </c>
      <c r="AI204" s="1189">
        <v>0</v>
      </c>
      <c r="AJ204" s="516">
        <v>0</v>
      </c>
      <c r="AK204" s="1184">
        <v>0</v>
      </c>
      <c r="AL204" s="1211">
        <v>0</v>
      </c>
      <c r="AM204" s="158">
        <v>12</v>
      </c>
      <c r="AN204" s="158">
        <v>10</v>
      </c>
      <c r="AO204" s="1208">
        <v>10</v>
      </c>
      <c r="AP204" s="1232">
        <v>20</v>
      </c>
      <c r="AQ204" s="1924"/>
      <c r="AR204" s="1534"/>
      <c r="AS204" s="540"/>
      <c r="AT204" s="155"/>
      <c r="AU204" s="638"/>
      <c r="AV204" s="212"/>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row>
    <row r="205" spans="1:101" s="165" customFormat="1" ht="38.25" customHeight="1" x14ac:dyDescent="0.35">
      <c r="A205" s="177"/>
      <c r="B205" s="1452" t="s">
        <v>1503</v>
      </c>
      <c r="C205" s="1461" t="s">
        <v>716</v>
      </c>
      <c r="D205" s="1454" t="s">
        <v>724</v>
      </c>
      <c r="E205" s="1454" t="s">
        <v>1560</v>
      </c>
      <c r="F205" s="1813" t="s">
        <v>692</v>
      </c>
      <c r="G205" s="1872"/>
      <c r="H205" s="1872"/>
      <c r="I205" s="1363" t="s">
        <v>1566</v>
      </c>
      <c r="J205" s="1873">
        <v>2.93</v>
      </c>
      <c r="K205" s="1869" t="s">
        <v>56</v>
      </c>
      <c r="L205" s="1366" t="s">
        <v>1695</v>
      </c>
      <c r="M205" s="1870"/>
      <c r="N205" s="1762" t="s">
        <v>86</v>
      </c>
      <c r="O205" s="1762">
        <v>311</v>
      </c>
      <c r="P205" s="1778" t="s">
        <v>718</v>
      </c>
      <c r="Q205" s="1778" t="s">
        <v>1659</v>
      </c>
      <c r="R205" s="1778" t="s">
        <v>1684</v>
      </c>
      <c r="S205" s="1762" t="s">
        <v>87</v>
      </c>
      <c r="T205" s="1762" t="s">
        <v>693</v>
      </c>
      <c r="U205" s="1831">
        <v>41016</v>
      </c>
      <c r="V205" s="1869" t="s">
        <v>75</v>
      </c>
      <c r="W205" s="278">
        <v>52</v>
      </c>
      <c r="X205" s="278"/>
      <c r="Y205" s="278">
        <v>52</v>
      </c>
      <c r="Z205" s="278"/>
      <c r="AA205" s="278">
        <v>80</v>
      </c>
      <c r="AB205" s="278"/>
      <c r="AC205" s="277">
        <v>0</v>
      </c>
      <c r="AD205" s="530"/>
      <c r="AE205" s="1439">
        <v>80</v>
      </c>
      <c r="AF205" s="1164">
        <v>0</v>
      </c>
      <c r="AG205" s="225">
        <v>0</v>
      </c>
      <c r="AH205" s="1165">
        <v>0</v>
      </c>
      <c r="AI205" s="1190">
        <v>0</v>
      </c>
      <c r="AJ205" s="517">
        <v>0</v>
      </c>
      <c r="AK205" s="1186">
        <v>0</v>
      </c>
      <c r="AL205" s="1213">
        <v>0</v>
      </c>
      <c r="AM205" s="228">
        <v>20</v>
      </c>
      <c r="AN205" s="228">
        <v>30</v>
      </c>
      <c r="AO205" s="1210">
        <v>30</v>
      </c>
      <c r="AP205" s="1555">
        <v>0</v>
      </c>
      <c r="AQ205" s="1924"/>
      <c r="AR205" s="1534"/>
      <c r="AS205" s="540"/>
      <c r="AT205" s="155"/>
      <c r="AU205" s="638"/>
      <c r="AV205" s="212"/>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row>
    <row r="206" spans="1:101" s="165" customFormat="1" ht="36" customHeight="1" x14ac:dyDescent="0.35">
      <c r="A206" s="177"/>
      <c r="B206" s="1452" t="s">
        <v>725</v>
      </c>
      <c r="C206" s="1461" t="s">
        <v>716</v>
      </c>
      <c r="D206" s="1454" t="s">
        <v>726</v>
      </c>
      <c r="E206" s="1454" t="s">
        <v>1560</v>
      </c>
      <c r="F206" s="1813" t="s">
        <v>692</v>
      </c>
      <c r="G206" s="1872"/>
      <c r="H206" s="1872"/>
      <c r="I206" s="1363" t="s">
        <v>1566</v>
      </c>
      <c r="J206" s="1873">
        <v>0.51</v>
      </c>
      <c r="K206" s="1869" t="s">
        <v>56</v>
      </c>
      <c r="L206" s="1366" t="s">
        <v>1695</v>
      </c>
      <c r="M206" s="1870"/>
      <c r="N206" s="1762" t="s">
        <v>86</v>
      </c>
      <c r="O206" s="1762">
        <v>311</v>
      </c>
      <c r="P206" s="1778" t="s">
        <v>718</v>
      </c>
      <c r="Q206" s="1778" t="s">
        <v>1659</v>
      </c>
      <c r="R206" s="1778" t="s">
        <v>1684</v>
      </c>
      <c r="S206" s="1762" t="s">
        <v>87</v>
      </c>
      <c r="T206" s="1762" t="s">
        <v>693</v>
      </c>
      <c r="U206" s="1831">
        <v>41016</v>
      </c>
      <c r="V206" s="1869" t="s">
        <v>75</v>
      </c>
      <c r="W206" s="405">
        <v>11</v>
      </c>
      <c r="X206" s="405"/>
      <c r="Y206" s="405">
        <v>11</v>
      </c>
      <c r="Z206" s="405">
        <v>0</v>
      </c>
      <c r="AA206" s="405">
        <v>0</v>
      </c>
      <c r="AB206" s="405">
        <v>11</v>
      </c>
      <c r="AC206" s="380">
        <v>0</v>
      </c>
      <c r="AD206" s="851"/>
      <c r="AE206" s="1438">
        <v>11</v>
      </c>
      <c r="AF206" s="1166">
        <v>0</v>
      </c>
      <c r="AG206" s="255">
        <v>0</v>
      </c>
      <c r="AH206" s="1167">
        <v>0</v>
      </c>
      <c r="AI206" s="1191">
        <v>11</v>
      </c>
      <c r="AJ206" s="832">
        <v>0</v>
      </c>
      <c r="AK206" s="1085">
        <v>0</v>
      </c>
      <c r="AL206" s="1223">
        <v>0</v>
      </c>
      <c r="AM206" s="256">
        <v>0</v>
      </c>
      <c r="AN206" s="256">
        <v>0</v>
      </c>
      <c r="AO206" s="1224">
        <v>0</v>
      </c>
      <c r="AP206" s="1563">
        <v>0</v>
      </c>
      <c r="AQ206" s="1924"/>
      <c r="AR206" s="1534"/>
      <c r="AS206" s="540"/>
      <c r="AT206" s="155"/>
      <c r="AU206" s="638"/>
      <c r="AV206" s="212"/>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row>
    <row r="207" spans="1:101" s="165" customFormat="1" ht="29.25" customHeight="1" x14ac:dyDescent="0.35">
      <c r="A207" s="167"/>
      <c r="B207" s="1452" t="s">
        <v>727</v>
      </c>
      <c r="C207" s="1461" t="s">
        <v>716</v>
      </c>
      <c r="D207" s="1454" t="s">
        <v>728</v>
      </c>
      <c r="E207" s="1454" t="s">
        <v>1560</v>
      </c>
      <c r="F207" s="1813" t="s">
        <v>692</v>
      </c>
      <c r="G207" s="1872"/>
      <c r="H207" s="1872"/>
      <c r="I207" s="1363" t="s">
        <v>1566</v>
      </c>
      <c r="J207" s="1873">
        <v>4.74</v>
      </c>
      <c r="K207" s="1869" t="s">
        <v>56</v>
      </c>
      <c r="L207" s="1366" t="s">
        <v>1695</v>
      </c>
      <c r="M207" s="1870"/>
      <c r="N207" s="1762" t="s">
        <v>86</v>
      </c>
      <c r="O207" s="1762">
        <v>311</v>
      </c>
      <c r="P207" s="1778" t="s">
        <v>718</v>
      </c>
      <c r="Q207" s="1778" t="s">
        <v>1659</v>
      </c>
      <c r="R207" s="1778" t="s">
        <v>1684</v>
      </c>
      <c r="S207" s="1762" t="s">
        <v>87</v>
      </c>
      <c r="T207" s="1762" t="s">
        <v>693</v>
      </c>
      <c r="U207" s="1831">
        <v>41016</v>
      </c>
      <c r="V207" s="1869" t="s">
        <v>75</v>
      </c>
      <c r="W207" s="278">
        <v>101</v>
      </c>
      <c r="X207" s="278"/>
      <c r="Y207" s="278">
        <v>101</v>
      </c>
      <c r="Z207" s="278">
        <v>0</v>
      </c>
      <c r="AA207" s="278">
        <v>0</v>
      </c>
      <c r="AB207" s="278">
        <v>101</v>
      </c>
      <c r="AC207" s="277">
        <v>0</v>
      </c>
      <c r="AD207" s="530"/>
      <c r="AE207" s="1435">
        <v>101</v>
      </c>
      <c r="AF207" s="1162">
        <v>0</v>
      </c>
      <c r="AG207" s="160">
        <v>0</v>
      </c>
      <c r="AH207" s="1163">
        <v>0</v>
      </c>
      <c r="AI207" s="1189">
        <v>25</v>
      </c>
      <c r="AJ207" s="516">
        <v>30</v>
      </c>
      <c r="AK207" s="1184">
        <v>30</v>
      </c>
      <c r="AL207" s="1211">
        <v>16</v>
      </c>
      <c r="AM207" s="158">
        <v>0</v>
      </c>
      <c r="AN207" s="158">
        <v>0</v>
      </c>
      <c r="AO207" s="1208">
        <v>0</v>
      </c>
      <c r="AP207" s="1232">
        <v>0</v>
      </c>
      <c r="AQ207" s="1924"/>
      <c r="AR207" s="1534"/>
      <c r="AS207" s="540"/>
      <c r="AT207" s="155"/>
      <c r="AU207" s="638"/>
      <c r="AV207" s="212"/>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row>
    <row r="208" spans="1:101" s="165" customFormat="1" ht="33.75" customHeight="1" x14ac:dyDescent="0.35">
      <c r="B208" s="1452" t="s">
        <v>729</v>
      </c>
      <c r="C208" s="1461" t="s">
        <v>716</v>
      </c>
      <c r="D208" s="1454" t="s">
        <v>728</v>
      </c>
      <c r="E208" s="1454" t="s">
        <v>1560</v>
      </c>
      <c r="F208" s="1813" t="s">
        <v>692</v>
      </c>
      <c r="G208" s="1872"/>
      <c r="H208" s="1872"/>
      <c r="I208" s="1363" t="s">
        <v>1566</v>
      </c>
      <c r="J208" s="1873">
        <v>4.74</v>
      </c>
      <c r="K208" s="1869" t="s">
        <v>56</v>
      </c>
      <c r="L208" s="1366" t="s">
        <v>1695</v>
      </c>
      <c r="M208" s="1870"/>
      <c r="N208" s="1762" t="s">
        <v>86</v>
      </c>
      <c r="O208" s="1762">
        <v>311</v>
      </c>
      <c r="P208" s="1778" t="s">
        <v>718</v>
      </c>
      <c r="Q208" s="1778" t="s">
        <v>1659</v>
      </c>
      <c r="R208" s="1778" t="s">
        <v>1684</v>
      </c>
      <c r="S208" s="1762" t="s">
        <v>87</v>
      </c>
      <c r="T208" s="1762" t="s">
        <v>693</v>
      </c>
      <c r="U208" s="1831">
        <v>41016</v>
      </c>
      <c r="V208" s="1869" t="s">
        <v>75</v>
      </c>
      <c r="W208" s="817">
        <v>34</v>
      </c>
      <c r="X208" s="817"/>
      <c r="Y208" s="817">
        <v>34</v>
      </c>
      <c r="Z208" s="817">
        <v>0</v>
      </c>
      <c r="AA208" s="817">
        <v>34</v>
      </c>
      <c r="AB208" s="817">
        <v>0</v>
      </c>
      <c r="AC208" s="818">
        <v>0</v>
      </c>
      <c r="AD208" s="852"/>
      <c r="AE208" s="1439">
        <f>W208-AC208</f>
        <v>34</v>
      </c>
      <c r="AF208" s="1164">
        <v>0</v>
      </c>
      <c r="AG208" s="225">
        <v>0</v>
      </c>
      <c r="AH208" s="1165">
        <v>0</v>
      </c>
      <c r="AI208" s="1190">
        <v>0</v>
      </c>
      <c r="AJ208" s="517">
        <v>12</v>
      </c>
      <c r="AK208" s="1186">
        <v>22</v>
      </c>
      <c r="AL208" s="1213">
        <v>0</v>
      </c>
      <c r="AM208" s="228">
        <v>0</v>
      </c>
      <c r="AN208" s="228">
        <v>0</v>
      </c>
      <c r="AO208" s="1210">
        <v>0</v>
      </c>
      <c r="AP208" s="1555">
        <v>0</v>
      </c>
      <c r="AQ208" s="1924"/>
      <c r="AR208" s="1534"/>
      <c r="AS208" s="540"/>
      <c r="AT208" s="155"/>
      <c r="AU208" s="638"/>
      <c r="AV208" s="212"/>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row>
    <row r="209" spans="1:101" s="165" customFormat="1" ht="34.5" customHeight="1" x14ac:dyDescent="0.35">
      <c r="B209" s="1452" t="s">
        <v>730</v>
      </c>
      <c r="C209" s="1461" t="s">
        <v>716</v>
      </c>
      <c r="D209" s="1454" t="s">
        <v>731</v>
      </c>
      <c r="E209" s="1454" t="s">
        <v>1560</v>
      </c>
      <c r="F209" s="1813" t="s">
        <v>692</v>
      </c>
      <c r="G209" s="1872"/>
      <c r="H209" s="1872"/>
      <c r="I209" s="1363" t="s">
        <v>1566</v>
      </c>
      <c r="J209" s="1873">
        <v>4.45</v>
      </c>
      <c r="K209" s="1869" t="s">
        <v>56</v>
      </c>
      <c r="L209" s="1366" t="s">
        <v>1695</v>
      </c>
      <c r="M209" s="1870"/>
      <c r="N209" s="1762" t="s">
        <v>86</v>
      </c>
      <c r="O209" s="1762">
        <v>311</v>
      </c>
      <c r="P209" s="1778" t="s">
        <v>718</v>
      </c>
      <c r="Q209" s="1778" t="s">
        <v>1659</v>
      </c>
      <c r="R209" s="1778" t="s">
        <v>1684</v>
      </c>
      <c r="S209" s="1762" t="s">
        <v>87</v>
      </c>
      <c r="T209" s="1762" t="s">
        <v>693</v>
      </c>
      <c r="U209" s="1831">
        <v>41016</v>
      </c>
      <c r="V209" s="1869" t="s">
        <v>75</v>
      </c>
      <c r="W209" s="405">
        <v>124</v>
      </c>
      <c r="X209" s="405"/>
      <c r="Y209" s="405">
        <v>124</v>
      </c>
      <c r="Z209" s="405">
        <v>0</v>
      </c>
      <c r="AA209" s="405">
        <v>0</v>
      </c>
      <c r="AB209" s="405">
        <v>124</v>
      </c>
      <c r="AC209" s="380">
        <v>0</v>
      </c>
      <c r="AD209" s="851"/>
      <c r="AE209" s="1438">
        <v>124</v>
      </c>
      <c r="AF209" s="1166">
        <v>0</v>
      </c>
      <c r="AG209" s="255">
        <v>0</v>
      </c>
      <c r="AH209" s="1167">
        <v>0</v>
      </c>
      <c r="AI209" s="1191">
        <v>0</v>
      </c>
      <c r="AJ209" s="832">
        <v>30</v>
      </c>
      <c r="AK209" s="1085">
        <v>30</v>
      </c>
      <c r="AL209" s="1223">
        <v>30</v>
      </c>
      <c r="AM209" s="256">
        <v>30</v>
      </c>
      <c r="AN209" s="256">
        <v>4</v>
      </c>
      <c r="AO209" s="1224">
        <v>0</v>
      </c>
      <c r="AP209" s="1563">
        <v>0</v>
      </c>
      <c r="AQ209" s="1924"/>
      <c r="AR209" s="1534"/>
      <c r="AS209" s="540"/>
      <c r="AT209" s="155"/>
      <c r="AU209" s="638"/>
      <c r="AV209" s="212"/>
      <c r="AW209" s="114"/>
      <c r="AX209" s="114"/>
      <c r="AY209" s="114"/>
      <c r="AZ209" s="114"/>
      <c r="BA209" s="114"/>
      <c r="BB209" s="114"/>
      <c r="BC209" s="114"/>
      <c r="BD209" s="114"/>
      <c r="BE209" s="114"/>
      <c r="BF209" s="114"/>
      <c r="BG209" s="114"/>
      <c r="BH209" s="114"/>
      <c r="BI209" s="114"/>
      <c r="BJ209" s="114"/>
      <c r="BK209" s="114"/>
      <c r="BL209" s="114"/>
      <c r="BM209" s="114"/>
      <c r="BN209" s="114"/>
      <c r="BO209" s="114"/>
      <c r="BP209" s="114"/>
      <c r="BQ209" s="114"/>
      <c r="BR209" s="114"/>
      <c r="BS209" s="114"/>
      <c r="BT209" s="114"/>
      <c r="BU209" s="114"/>
      <c r="BV209" s="114"/>
      <c r="BW209" s="114"/>
      <c r="BX209" s="114"/>
      <c r="BY209" s="114"/>
      <c r="BZ209" s="114"/>
      <c r="CA209" s="114"/>
      <c r="CB209" s="114"/>
      <c r="CC209" s="114"/>
      <c r="CD209" s="114"/>
      <c r="CE209" s="114"/>
      <c r="CF209" s="114"/>
      <c r="CG209" s="114"/>
      <c r="CH209" s="114"/>
      <c r="CI209" s="114"/>
      <c r="CJ209" s="114"/>
      <c r="CK209" s="114"/>
      <c r="CL209" s="114"/>
      <c r="CM209" s="114"/>
      <c r="CN209" s="114"/>
      <c r="CO209" s="114"/>
      <c r="CP209" s="114"/>
      <c r="CQ209" s="114"/>
      <c r="CR209" s="114"/>
      <c r="CS209" s="114"/>
      <c r="CT209" s="114"/>
      <c r="CU209" s="114"/>
      <c r="CV209" s="114"/>
      <c r="CW209" s="114"/>
    </row>
    <row r="210" spans="1:101" s="165" customFormat="1" ht="30" customHeight="1" x14ac:dyDescent="0.35">
      <c r="B210" s="1452" t="s">
        <v>732</v>
      </c>
      <c r="C210" s="1461" t="s">
        <v>716</v>
      </c>
      <c r="D210" s="1454" t="s">
        <v>733</v>
      </c>
      <c r="E210" s="1454" t="s">
        <v>1560</v>
      </c>
      <c r="F210" s="1813" t="s">
        <v>692</v>
      </c>
      <c r="G210" s="1872"/>
      <c r="H210" s="1872"/>
      <c r="I210" s="1363" t="s">
        <v>1566</v>
      </c>
      <c r="J210" s="1873">
        <v>1.58</v>
      </c>
      <c r="K210" s="1869" t="s">
        <v>56</v>
      </c>
      <c r="L210" s="1366" t="s">
        <v>1695</v>
      </c>
      <c r="M210" s="1870"/>
      <c r="N210" s="1762" t="s">
        <v>86</v>
      </c>
      <c r="O210" s="1762">
        <v>311</v>
      </c>
      <c r="P210" s="1778" t="s">
        <v>718</v>
      </c>
      <c r="Q210" s="1778" t="s">
        <v>1659</v>
      </c>
      <c r="R210" s="1778" t="s">
        <v>1684</v>
      </c>
      <c r="S210" s="1762" t="s">
        <v>87</v>
      </c>
      <c r="T210" s="1762" t="s">
        <v>693</v>
      </c>
      <c r="U210" s="1831">
        <v>41016</v>
      </c>
      <c r="V210" s="1869" t="s">
        <v>75</v>
      </c>
      <c r="W210" s="405">
        <v>45</v>
      </c>
      <c r="X210" s="405"/>
      <c r="Y210" s="405">
        <v>45</v>
      </c>
      <c r="Z210" s="405">
        <v>0</v>
      </c>
      <c r="AA210" s="405">
        <v>0</v>
      </c>
      <c r="AB210" s="405">
        <v>45</v>
      </c>
      <c r="AC210" s="380">
        <v>0</v>
      </c>
      <c r="AD210" s="851"/>
      <c r="AE210" s="1438">
        <v>45</v>
      </c>
      <c r="AF210" s="1166">
        <v>0</v>
      </c>
      <c r="AG210" s="255">
        <v>0</v>
      </c>
      <c r="AH210" s="1167">
        <v>0</v>
      </c>
      <c r="AI210" s="1191">
        <v>0</v>
      </c>
      <c r="AJ210" s="832">
        <v>28</v>
      </c>
      <c r="AK210" s="1085">
        <v>17</v>
      </c>
      <c r="AL210" s="1223">
        <v>0</v>
      </c>
      <c r="AM210" s="256">
        <v>0</v>
      </c>
      <c r="AN210" s="256">
        <v>0</v>
      </c>
      <c r="AO210" s="1224">
        <v>0</v>
      </c>
      <c r="AP210" s="1563">
        <v>0</v>
      </c>
      <c r="AQ210" s="1924"/>
      <c r="AR210" s="1534"/>
      <c r="AS210" s="540"/>
      <c r="AT210" s="155"/>
      <c r="AU210" s="638"/>
      <c r="AV210" s="212"/>
      <c r="AW210" s="114"/>
      <c r="AX210" s="114"/>
      <c r="AY210" s="114"/>
      <c r="AZ210" s="114"/>
      <c r="BA210" s="114"/>
      <c r="BB210" s="114"/>
      <c r="BC210" s="114"/>
      <c r="BD210" s="114"/>
      <c r="BE210" s="114"/>
      <c r="BF210" s="114"/>
      <c r="BG210" s="114"/>
      <c r="BH210" s="114"/>
      <c r="BI210" s="114"/>
      <c r="BJ210" s="114"/>
      <c r="BK210" s="114"/>
      <c r="BL210" s="114"/>
      <c r="BM210" s="114"/>
      <c r="BN210" s="114"/>
      <c r="BO210" s="114"/>
      <c r="BP210" s="114"/>
      <c r="BQ210" s="114"/>
      <c r="BR210" s="114"/>
      <c r="BS210" s="114"/>
      <c r="BT210" s="114"/>
      <c r="BU210" s="114"/>
      <c r="BV210" s="114"/>
      <c r="BW210" s="114"/>
      <c r="BX210" s="114"/>
      <c r="BY210" s="114"/>
      <c r="BZ210" s="114"/>
      <c r="CA210" s="114"/>
      <c r="CB210" s="114"/>
      <c r="CC210" s="114"/>
      <c r="CD210" s="114"/>
      <c r="CE210" s="114"/>
      <c r="CF210" s="114"/>
      <c r="CG210" s="114"/>
      <c r="CH210" s="114"/>
      <c r="CI210" s="114"/>
      <c r="CJ210" s="114"/>
      <c r="CK210" s="114"/>
      <c r="CL210" s="114"/>
      <c r="CM210" s="114"/>
      <c r="CN210" s="114"/>
      <c r="CO210" s="114"/>
      <c r="CP210" s="114"/>
      <c r="CQ210" s="114"/>
      <c r="CR210" s="114"/>
      <c r="CS210" s="114"/>
      <c r="CT210" s="114"/>
      <c r="CU210" s="114"/>
      <c r="CV210" s="114"/>
      <c r="CW210" s="114"/>
    </row>
    <row r="211" spans="1:101" s="165" customFormat="1" ht="32.25" customHeight="1" x14ac:dyDescent="0.35">
      <c r="B211" s="1452" t="s">
        <v>1729</v>
      </c>
      <c r="C211" s="1462" t="s">
        <v>735</v>
      </c>
      <c r="D211" s="1463" t="s">
        <v>736</v>
      </c>
      <c r="E211" s="1454" t="s">
        <v>1560</v>
      </c>
      <c r="F211" s="1813" t="s">
        <v>692</v>
      </c>
      <c r="G211" s="1872"/>
      <c r="H211" s="1872"/>
      <c r="I211" s="1363" t="s">
        <v>1566</v>
      </c>
      <c r="J211" s="1873"/>
      <c r="K211" s="1869" t="s">
        <v>56</v>
      </c>
      <c r="L211" s="1366" t="s">
        <v>1695</v>
      </c>
      <c r="M211" s="1870"/>
      <c r="N211" s="1762" t="s">
        <v>86</v>
      </c>
      <c r="O211" s="1762">
        <v>311</v>
      </c>
      <c r="P211" s="1778" t="s">
        <v>718</v>
      </c>
      <c r="Q211" s="1778" t="s">
        <v>1659</v>
      </c>
      <c r="R211" s="1778" t="s">
        <v>1684</v>
      </c>
      <c r="S211" s="1762" t="s">
        <v>87</v>
      </c>
      <c r="T211" s="1762" t="s">
        <v>693</v>
      </c>
      <c r="U211" s="1831">
        <v>41016</v>
      </c>
      <c r="V211" s="1869" t="s">
        <v>75</v>
      </c>
      <c r="W211" s="817">
        <v>46</v>
      </c>
      <c r="X211" s="817"/>
      <c r="Y211" s="817">
        <v>0</v>
      </c>
      <c r="Z211" s="817">
        <v>46</v>
      </c>
      <c r="AA211" s="817">
        <v>46</v>
      </c>
      <c r="AB211" s="817">
        <v>0</v>
      </c>
      <c r="AC211" s="818">
        <v>0</v>
      </c>
      <c r="AD211" s="852"/>
      <c r="AE211" s="1439">
        <f t="shared" ref="AE211:AE221" si="9">W211-AC211</f>
        <v>46</v>
      </c>
      <c r="AF211" s="1164">
        <v>0</v>
      </c>
      <c r="AG211" s="225">
        <v>0</v>
      </c>
      <c r="AH211" s="1165">
        <v>46</v>
      </c>
      <c r="AI211" s="1190">
        <v>0</v>
      </c>
      <c r="AJ211" s="517">
        <v>0</v>
      </c>
      <c r="AK211" s="1186">
        <v>0</v>
      </c>
      <c r="AL211" s="1213">
        <v>0</v>
      </c>
      <c r="AM211" s="228">
        <v>0</v>
      </c>
      <c r="AN211" s="230">
        <v>0</v>
      </c>
      <c r="AO211" s="1210">
        <v>0</v>
      </c>
      <c r="AP211" s="1555">
        <v>0</v>
      </c>
      <c r="AQ211" s="1924"/>
      <c r="AR211" s="1534"/>
      <c r="AS211" s="540"/>
      <c r="AT211" s="155"/>
      <c r="AU211" s="638"/>
      <c r="AV211" s="212"/>
      <c r="AW211" s="114"/>
      <c r="AX211" s="114"/>
      <c r="AY211" s="114"/>
      <c r="AZ211" s="114"/>
      <c r="BA211" s="114"/>
      <c r="BB211" s="114"/>
      <c r="BC211" s="114"/>
      <c r="BD211" s="114"/>
      <c r="BE211" s="114"/>
      <c r="BF211" s="114"/>
      <c r="BG211" s="114"/>
      <c r="BH211" s="114"/>
      <c r="BI211" s="114"/>
      <c r="BJ211" s="114"/>
      <c r="BK211" s="114"/>
      <c r="BL211" s="114"/>
      <c r="BM211" s="114"/>
      <c r="BN211" s="114"/>
      <c r="BO211" s="114"/>
      <c r="BP211" s="114"/>
      <c r="BQ211" s="114"/>
      <c r="BR211" s="114"/>
      <c r="BS211" s="114"/>
      <c r="BT211" s="114"/>
      <c r="BU211" s="114"/>
      <c r="BV211" s="114"/>
      <c r="BW211" s="114"/>
      <c r="BX211" s="114"/>
      <c r="BY211" s="114"/>
      <c r="BZ211" s="114"/>
      <c r="CA211" s="114"/>
      <c r="CB211" s="114"/>
      <c r="CC211" s="114"/>
      <c r="CD211" s="114"/>
      <c r="CE211" s="114"/>
      <c r="CF211" s="114"/>
      <c r="CG211" s="114"/>
      <c r="CH211" s="114"/>
      <c r="CI211" s="114"/>
      <c r="CJ211" s="114"/>
      <c r="CK211" s="114"/>
      <c r="CL211" s="114"/>
      <c r="CM211" s="114"/>
      <c r="CN211" s="114"/>
      <c r="CO211" s="114"/>
      <c r="CP211" s="114"/>
      <c r="CQ211" s="114"/>
      <c r="CR211" s="114"/>
      <c r="CS211" s="114"/>
      <c r="CT211" s="114"/>
      <c r="CU211" s="114"/>
      <c r="CV211" s="114"/>
      <c r="CW211" s="114"/>
    </row>
    <row r="212" spans="1:101" s="165" customFormat="1" ht="36.65" customHeight="1" x14ac:dyDescent="0.35">
      <c r="A212" s="167"/>
      <c r="B212" s="1455" t="s">
        <v>737</v>
      </c>
      <c r="C212" s="1359" t="s">
        <v>735</v>
      </c>
      <c r="D212" s="1464" t="s">
        <v>738</v>
      </c>
      <c r="E212" s="1454" t="s">
        <v>1560</v>
      </c>
      <c r="F212" s="1789" t="s">
        <v>99</v>
      </c>
      <c r="G212" s="1875"/>
      <c r="H212" s="1875"/>
      <c r="I212" s="1363" t="s">
        <v>1566</v>
      </c>
      <c r="J212" s="1876"/>
      <c r="K212" s="1740" t="s">
        <v>56</v>
      </c>
      <c r="L212" s="1366" t="s">
        <v>1695</v>
      </c>
      <c r="M212" s="1768"/>
      <c r="N212" s="1763" t="s">
        <v>86</v>
      </c>
      <c r="O212" s="1763">
        <v>311</v>
      </c>
      <c r="P212" s="1764" t="s">
        <v>718</v>
      </c>
      <c r="Q212" s="1778" t="s">
        <v>1659</v>
      </c>
      <c r="R212" s="1764" t="s">
        <v>1679</v>
      </c>
      <c r="S212" s="1763" t="s">
        <v>739</v>
      </c>
      <c r="T212" s="1764" t="s">
        <v>740</v>
      </c>
      <c r="U212" s="1796" t="s">
        <v>741</v>
      </c>
      <c r="V212" s="1740" t="s">
        <v>142</v>
      </c>
      <c r="W212" s="278">
        <v>184</v>
      </c>
      <c r="X212" s="278"/>
      <c r="Y212" s="278">
        <v>140</v>
      </c>
      <c r="Z212" s="278">
        <v>44</v>
      </c>
      <c r="AA212" s="278">
        <v>0</v>
      </c>
      <c r="AB212" s="278">
        <v>184</v>
      </c>
      <c r="AC212" s="277">
        <v>73</v>
      </c>
      <c r="AD212" s="530">
        <v>49</v>
      </c>
      <c r="AE212" s="1435">
        <f t="shared" si="9"/>
        <v>111</v>
      </c>
      <c r="AF212" s="1166">
        <v>50</v>
      </c>
      <c r="AG212" s="255">
        <v>50</v>
      </c>
      <c r="AH212" s="1167">
        <v>11</v>
      </c>
      <c r="AI212" s="1191">
        <v>0</v>
      </c>
      <c r="AJ212" s="832">
        <v>0</v>
      </c>
      <c r="AK212" s="1085">
        <v>0</v>
      </c>
      <c r="AL212" s="1223">
        <v>0</v>
      </c>
      <c r="AM212" s="256">
        <v>0</v>
      </c>
      <c r="AN212" s="258">
        <v>0</v>
      </c>
      <c r="AO212" s="1224">
        <v>0</v>
      </c>
      <c r="AP212" s="1563">
        <v>0</v>
      </c>
      <c r="AQ212" s="1924"/>
      <c r="AR212" s="1534"/>
      <c r="AS212" s="540"/>
      <c r="AT212" s="155"/>
      <c r="AU212" s="638"/>
      <c r="AV212" s="212"/>
      <c r="AW212" s="114"/>
      <c r="AX212" s="114"/>
      <c r="AY212" s="114"/>
      <c r="AZ212" s="114"/>
      <c r="BA212" s="114"/>
      <c r="BB212" s="114"/>
      <c r="BC212" s="114"/>
      <c r="BD212" s="114"/>
      <c r="BE212" s="114"/>
      <c r="BF212" s="114"/>
      <c r="BG212" s="114"/>
      <c r="BH212" s="114"/>
      <c r="BI212" s="114"/>
      <c r="BJ212" s="114"/>
      <c r="BK212" s="114"/>
      <c r="BL212" s="114"/>
      <c r="BM212" s="114"/>
      <c r="BN212" s="114"/>
      <c r="BO212" s="114"/>
      <c r="BP212" s="114"/>
      <c r="BQ212" s="114"/>
      <c r="BR212" s="114"/>
      <c r="BS212" s="114"/>
      <c r="BT212" s="114"/>
      <c r="BU212" s="114"/>
      <c r="BV212" s="114"/>
      <c r="BW212" s="114"/>
      <c r="BX212" s="114"/>
      <c r="BY212" s="114"/>
      <c r="BZ212" s="114"/>
      <c r="CA212" s="114"/>
      <c r="CB212" s="114"/>
      <c r="CC212" s="114"/>
      <c r="CD212" s="114"/>
      <c r="CE212" s="114"/>
      <c r="CF212" s="114"/>
      <c r="CG212" s="114"/>
      <c r="CH212" s="114"/>
      <c r="CI212" s="114"/>
      <c r="CJ212" s="114"/>
      <c r="CK212" s="114"/>
      <c r="CL212" s="114"/>
      <c r="CM212" s="114"/>
      <c r="CN212" s="114"/>
      <c r="CO212" s="114"/>
      <c r="CP212" s="114"/>
      <c r="CQ212" s="114"/>
      <c r="CR212" s="114"/>
      <c r="CS212" s="114"/>
      <c r="CT212" s="114"/>
      <c r="CU212" s="114"/>
      <c r="CV212" s="114"/>
      <c r="CW212" s="114"/>
    </row>
    <row r="213" spans="1:101" s="165" customFormat="1" ht="46.5" x14ac:dyDescent="0.35">
      <c r="B213" s="1452" t="s">
        <v>742</v>
      </c>
      <c r="C213" s="1462" t="s">
        <v>735</v>
      </c>
      <c r="D213" s="1463" t="s">
        <v>743</v>
      </c>
      <c r="E213" s="1454" t="s">
        <v>1560</v>
      </c>
      <c r="F213" s="1813" t="s">
        <v>744</v>
      </c>
      <c r="G213" s="1872"/>
      <c r="H213" s="1872"/>
      <c r="I213" s="1363" t="s">
        <v>1566</v>
      </c>
      <c r="J213" s="1873"/>
      <c r="K213" s="1869" t="s">
        <v>56</v>
      </c>
      <c r="L213" s="1366" t="s">
        <v>1695</v>
      </c>
      <c r="M213" s="1870"/>
      <c r="N213" s="1762" t="s">
        <v>86</v>
      </c>
      <c r="O213" s="1762">
        <v>311</v>
      </c>
      <c r="P213" s="1778" t="s">
        <v>718</v>
      </c>
      <c r="Q213" s="1778" t="s">
        <v>1659</v>
      </c>
      <c r="R213" s="1778" t="s">
        <v>1670</v>
      </c>
      <c r="S213" s="1762" t="s">
        <v>87</v>
      </c>
      <c r="T213" s="1778" t="s">
        <v>745</v>
      </c>
      <c r="U213" s="1831" t="s">
        <v>1615</v>
      </c>
      <c r="V213" s="1869" t="s">
        <v>75</v>
      </c>
      <c r="W213" s="405">
        <v>107</v>
      </c>
      <c r="X213" s="405"/>
      <c r="Y213" s="405">
        <v>107</v>
      </c>
      <c r="Z213" s="405">
        <v>0</v>
      </c>
      <c r="AA213" s="405">
        <v>0</v>
      </c>
      <c r="AB213" s="405">
        <v>107</v>
      </c>
      <c r="AC213" s="380">
        <v>0</v>
      </c>
      <c r="AD213" s="851"/>
      <c r="AE213" s="1438">
        <f t="shared" si="9"/>
        <v>107</v>
      </c>
      <c r="AF213" s="1166">
        <v>13</v>
      </c>
      <c r="AG213" s="255">
        <v>36</v>
      </c>
      <c r="AH213" s="1167">
        <v>33</v>
      </c>
      <c r="AI213" s="1191">
        <v>25</v>
      </c>
      <c r="AJ213" s="832">
        <v>0</v>
      </c>
      <c r="AK213" s="1085">
        <v>0</v>
      </c>
      <c r="AL213" s="1223">
        <v>0</v>
      </c>
      <c r="AM213" s="256">
        <v>0</v>
      </c>
      <c r="AN213" s="258">
        <v>0</v>
      </c>
      <c r="AO213" s="1224">
        <v>0</v>
      </c>
      <c r="AP213" s="1563">
        <v>0</v>
      </c>
      <c r="AQ213" s="1924"/>
      <c r="AR213" s="1534"/>
      <c r="AS213" s="540"/>
      <c r="AT213" s="155"/>
      <c r="AU213" s="638"/>
      <c r="AV213" s="212"/>
      <c r="AW213" s="114"/>
      <c r="AX213" s="114"/>
      <c r="AY213" s="114"/>
      <c r="AZ213" s="114"/>
      <c r="BA213" s="114"/>
      <c r="BB213" s="114"/>
      <c r="BC213" s="114"/>
      <c r="BD213" s="114"/>
      <c r="BE213" s="114"/>
      <c r="BF213" s="114"/>
      <c r="BG213" s="114"/>
      <c r="BH213" s="114"/>
      <c r="BI213" s="114"/>
      <c r="BJ213" s="114"/>
      <c r="BK213" s="114"/>
      <c r="BL213" s="114"/>
      <c r="BM213" s="114"/>
      <c r="BN213" s="114"/>
      <c r="BO213" s="114"/>
      <c r="BP213" s="114"/>
      <c r="BQ213" s="114"/>
      <c r="BR213" s="114"/>
      <c r="BS213" s="114"/>
      <c r="BT213" s="114"/>
      <c r="BU213" s="114"/>
      <c r="BV213" s="114"/>
      <c r="BW213" s="114"/>
      <c r="BX213" s="114"/>
      <c r="BY213" s="114"/>
      <c r="BZ213" s="114"/>
      <c r="CA213" s="114"/>
      <c r="CB213" s="114"/>
      <c r="CC213" s="114"/>
      <c r="CD213" s="114"/>
      <c r="CE213" s="114"/>
      <c r="CF213" s="114"/>
      <c r="CG213" s="114"/>
      <c r="CH213" s="114"/>
      <c r="CI213" s="114"/>
      <c r="CJ213" s="114"/>
      <c r="CK213" s="114"/>
      <c r="CL213" s="114"/>
      <c r="CM213" s="114"/>
      <c r="CN213" s="114"/>
      <c r="CO213" s="114"/>
      <c r="CP213" s="114"/>
      <c r="CQ213" s="114"/>
      <c r="CR213" s="114"/>
      <c r="CS213" s="114"/>
      <c r="CT213" s="114"/>
      <c r="CU213" s="114"/>
      <c r="CV213" s="114"/>
      <c r="CW213" s="114"/>
    </row>
    <row r="214" spans="1:101" s="165" customFormat="1" ht="27.65" customHeight="1" x14ac:dyDescent="0.35">
      <c r="A214" s="167"/>
      <c r="B214" s="1452" t="s">
        <v>747</v>
      </c>
      <c r="C214" s="1462" t="s">
        <v>735</v>
      </c>
      <c r="D214" s="1463" t="s">
        <v>743</v>
      </c>
      <c r="E214" s="1454" t="s">
        <v>1560</v>
      </c>
      <c r="F214" s="1813" t="s">
        <v>744</v>
      </c>
      <c r="G214" s="1872"/>
      <c r="H214" s="1872"/>
      <c r="I214" s="1363" t="s">
        <v>1566</v>
      </c>
      <c r="J214" s="1873"/>
      <c r="K214" s="1869" t="s">
        <v>56</v>
      </c>
      <c r="L214" s="1366" t="s">
        <v>1695</v>
      </c>
      <c r="M214" s="1870"/>
      <c r="N214" s="1762" t="s">
        <v>86</v>
      </c>
      <c r="O214" s="1762">
        <v>311</v>
      </c>
      <c r="P214" s="1778" t="s">
        <v>718</v>
      </c>
      <c r="Q214" s="1778" t="s">
        <v>1659</v>
      </c>
      <c r="R214" s="1778" t="s">
        <v>1670</v>
      </c>
      <c r="S214" s="1762" t="s">
        <v>87</v>
      </c>
      <c r="T214" s="1778" t="s">
        <v>748</v>
      </c>
      <c r="U214" s="1831" t="s">
        <v>1615</v>
      </c>
      <c r="V214" s="1869" t="s">
        <v>75</v>
      </c>
      <c r="W214" s="405">
        <v>69</v>
      </c>
      <c r="X214" s="405"/>
      <c r="Y214" s="405">
        <v>69</v>
      </c>
      <c r="Z214" s="405">
        <v>0</v>
      </c>
      <c r="AA214" s="405">
        <v>69</v>
      </c>
      <c r="AB214" s="405">
        <v>0</v>
      </c>
      <c r="AC214" s="380">
        <v>0</v>
      </c>
      <c r="AD214" s="851"/>
      <c r="AE214" s="1438">
        <f t="shared" si="9"/>
        <v>69</v>
      </c>
      <c r="AF214" s="1164">
        <v>0</v>
      </c>
      <c r="AG214" s="225">
        <v>10</v>
      </c>
      <c r="AH214" s="1165">
        <v>30</v>
      </c>
      <c r="AI214" s="1190">
        <v>29</v>
      </c>
      <c r="AJ214" s="517">
        <v>0</v>
      </c>
      <c r="AK214" s="1186">
        <v>0</v>
      </c>
      <c r="AL214" s="1213">
        <v>0</v>
      </c>
      <c r="AM214" s="228">
        <v>0</v>
      </c>
      <c r="AN214" s="230">
        <v>0</v>
      </c>
      <c r="AO214" s="1210">
        <v>0</v>
      </c>
      <c r="AP214" s="1555">
        <v>0</v>
      </c>
      <c r="AQ214" s="1924"/>
      <c r="AR214" s="1534"/>
      <c r="AS214" s="540"/>
      <c r="AT214" s="155"/>
      <c r="AU214" s="638"/>
      <c r="AV214" s="212"/>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row>
    <row r="215" spans="1:101" s="165" customFormat="1" ht="27.65" customHeight="1" x14ac:dyDescent="0.35">
      <c r="A215" s="167"/>
      <c r="B215" s="1455" t="s">
        <v>759</v>
      </c>
      <c r="C215" s="1359" t="s">
        <v>735</v>
      </c>
      <c r="D215" s="1882" t="s">
        <v>750</v>
      </c>
      <c r="E215" s="1454" t="s">
        <v>1560</v>
      </c>
      <c r="F215" s="1789" t="s">
        <v>760</v>
      </c>
      <c r="G215" s="1875"/>
      <c r="H215" s="1875"/>
      <c r="I215" s="1363" t="s">
        <v>1566</v>
      </c>
      <c r="J215" s="1876"/>
      <c r="K215" s="1740" t="s">
        <v>56</v>
      </c>
      <c r="L215" s="1366" t="s">
        <v>1695</v>
      </c>
      <c r="M215" s="1768"/>
      <c r="N215" s="1763" t="s">
        <v>86</v>
      </c>
      <c r="O215" s="1763">
        <v>311</v>
      </c>
      <c r="P215" s="1764" t="s">
        <v>718</v>
      </c>
      <c r="Q215" s="1778" t="s">
        <v>1659</v>
      </c>
      <c r="R215" s="1764" t="s">
        <v>1679</v>
      </c>
      <c r="S215" s="1763" t="s">
        <v>87</v>
      </c>
      <c r="T215" s="1764" t="s">
        <v>761</v>
      </c>
      <c r="U215" s="1796" t="s">
        <v>762</v>
      </c>
      <c r="V215" s="1740" t="s">
        <v>142</v>
      </c>
      <c r="W215" s="278">
        <v>55</v>
      </c>
      <c r="X215" s="278"/>
      <c r="Y215" s="278">
        <v>23</v>
      </c>
      <c r="Z215" s="278">
        <v>32</v>
      </c>
      <c r="AA215" s="278">
        <v>55</v>
      </c>
      <c r="AB215" s="278">
        <v>0</v>
      </c>
      <c r="AC215" s="277">
        <v>55</v>
      </c>
      <c r="AD215" s="852">
        <v>41</v>
      </c>
      <c r="AE215" s="1435">
        <f t="shared" si="9"/>
        <v>0</v>
      </c>
      <c r="AF215" s="1164">
        <v>0</v>
      </c>
      <c r="AG215" s="225">
        <v>0</v>
      </c>
      <c r="AH215" s="1165">
        <v>0</v>
      </c>
      <c r="AI215" s="1190">
        <v>0</v>
      </c>
      <c r="AJ215" s="517">
        <v>0</v>
      </c>
      <c r="AK215" s="1186">
        <v>0</v>
      </c>
      <c r="AL215" s="1213">
        <v>0</v>
      </c>
      <c r="AM215" s="228">
        <v>0</v>
      </c>
      <c r="AN215" s="230">
        <v>0</v>
      </c>
      <c r="AO215" s="1210">
        <v>0</v>
      </c>
      <c r="AP215" s="1555">
        <v>0</v>
      </c>
      <c r="AQ215" s="1924"/>
      <c r="AR215" s="1534"/>
      <c r="AS215" s="540"/>
      <c r="AT215" s="155"/>
      <c r="AU215" s="638"/>
      <c r="AV215" s="212"/>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4"/>
      <c r="BR215" s="114"/>
      <c r="BS215" s="114"/>
      <c r="BT215" s="114"/>
      <c r="BU215" s="114"/>
      <c r="BV215" s="114"/>
      <c r="BW215" s="114"/>
      <c r="BX215" s="114"/>
      <c r="BY215" s="114"/>
      <c r="BZ215" s="114"/>
      <c r="CA215" s="114"/>
      <c r="CB215" s="114"/>
      <c r="CC215" s="114"/>
      <c r="CD215" s="114"/>
      <c r="CE215" s="114"/>
      <c r="CF215" s="114"/>
      <c r="CG215" s="114"/>
      <c r="CH215" s="114"/>
      <c r="CI215" s="114"/>
      <c r="CJ215" s="114"/>
      <c r="CK215" s="114"/>
      <c r="CL215" s="114"/>
      <c r="CM215" s="114"/>
      <c r="CN215" s="114"/>
      <c r="CO215" s="114"/>
      <c r="CP215" s="114"/>
      <c r="CQ215" s="114"/>
      <c r="CR215" s="114"/>
      <c r="CS215" s="114"/>
      <c r="CT215" s="114"/>
      <c r="CU215" s="114"/>
      <c r="CV215" s="114"/>
      <c r="CW215" s="114"/>
    </row>
    <row r="216" spans="1:101" s="165" customFormat="1" ht="27.65" customHeight="1" x14ac:dyDescent="0.35">
      <c r="A216" s="167"/>
      <c r="B216" s="1455" t="s">
        <v>749</v>
      </c>
      <c r="C216" s="1359" t="s">
        <v>735</v>
      </c>
      <c r="D216" s="1464" t="s">
        <v>750</v>
      </c>
      <c r="E216" s="1454" t="s">
        <v>1560</v>
      </c>
      <c r="F216" s="1789" t="s">
        <v>334</v>
      </c>
      <c r="G216" s="1875"/>
      <c r="H216" s="1875"/>
      <c r="I216" s="1363" t="s">
        <v>1566</v>
      </c>
      <c r="J216" s="1876"/>
      <c r="K216" s="1740" t="s">
        <v>56</v>
      </c>
      <c r="L216" s="1366" t="s">
        <v>1695</v>
      </c>
      <c r="M216" s="1768"/>
      <c r="N216" s="1763" t="s">
        <v>86</v>
      </c>
      <c r="O216" s="1763">
        <v>311</v>
      </c>
      <c r="P216" s="1764" t="s">
        <v>718</v>
      </c>
      <c r="Q216" s="1778" t="s">
        <v>1659</v>
      </c>
      <c r="R216" s="1764" t="s">
        <v>1679</v>
      </c>
      <c r="S216" s="1763" t="s">
        <v>739</v>
      </c>
      <c r="T216" s="1764" t="s">
        <v>751</v>
      </c>
      <c r="U216" s="1796" t="s">
        <v>752</v>
      </c>
      <c r="V216" s="1740" t="s">
        <v>142</v>
      </c>
      <c r="W216" s="278">
        <v>74</v>
      </c>
      <c r="X216" s="278"/>
      <c r="Y216" s="278">
        <v>74</v>
      </c>
      <c r="Z216" s="278"/>
      <c r="AA216" s="278">
        <v>0</v>
      </c>
      <c r="AB216" s="278">
        <v>74</v>
      </c>
      <c r="AC216" s="277">
        <v>73</v>
      </c>
      <c r="AD216" s="530">
        <v>4</v>
      </c>
      <c r="AE216" s="1435">
        <f t="shared" si="9"/>
        <v>1</v>
      </c>
      <c r="AF216" s="1162">
        <v>1</v>
      </c>
      <c r="AG216" s="160">
        <v>0</v>
      </c>
      <c r="AH216" s="1163">
        <v>0</v>
      </c>
      <c r="AI216" s="1189">
        <v>0</v>
      </c>
      <c r="AJ216" s="516">
        <v>0</v>
      </c>
      <c r="AK216" s="1184">
        <v>0</v>
      </c>
      <c r="AL216" s="1211">
        <v>0</v>
      </c>
      <c r="AM216" s="158">
        <v>0</v>
      </c>
      <c r="AN216" s="174">
        <v>0</v>
      </c>
      <c r="AO216" s="1208">
        <v>0</v>
      </c>
      <c r="AP216" s="1232">
        <v>0</v>
      </c>
      <c r="AQ216" s="1924"/>
      <c r="AR216" s="1534"/>
      <c r="AS216" s="540"/>
      <c r="AT216" s="155"/>
      <c r="AU216" s="638"/>
      <c r="AV216" s="212"/>
      <c r="AW216" s="114"/>
      <c r="AX216" s="114"/>
      <c r="AY216" s="114"/>
      <c r="AZ216" s="114"/>
      <c r="BA216" s="114"/>
      <c r="BB216" s="114"/>
      <c r="BC216" s="114"/>
      <c r="BD216" s="114"/>
      <c r="BE216" s="114"/>
      <c r="BF216" s="114"/>
      <c r="BG216" s="114"/>
      <c r="BH216" s="114"/>
      <c r="BI216" s="114"/>
      <c r="BJ216" s="114"/>
      <c r="BK216" s="114"/>
      <c r="BL216" s="114"/>
      <c r="BM216" s="114"/>
      <c r="BN216" s="114"/>
      <c r="BO216" s="114"/>
      <c r="BP216" s="114"/>
      <c r="BQ216" s="114"/>
      <c r="BR216" s="114"/>
      <c r="BS216" s="114"/>
      <c r="BT216" s="114"/>
      <c r="BU216" s="114"/>
      <c r="BV216" s="114"/>
      <c r="BW216" s="114"/>
      <c r="BX216" s="114"/>
      <c r="BY216" s="114"/>
      <c r="BZ216" s="114"/>
      <c r="CA216" s="114"/>
      <c r="CB216" s="114"/>
      <c r="CC216" s="114"/>
      <c r="CD216" s="114"/>
      <c r="CE216" s="114"/>
      <c r="CF216" s="114"/>
      <c r="CG216" s="114"/>
      <c r="CH216" s="114"/>
      <c r="CI216" s="114"/>
      <c r="CJ216" s="114"/>
      <c r="CK216" s="114"/>
      <c r="CL216" s="114"/>
      <c r="CM216" s="114"/>
      <c r="CN216" s="114"/>
      <c r="CO216" s="114"/>
      <c r="CP216" s="114"/>
      <c r="CQ216" s="114"/>
      <c r="CR216" s="114"/>
      <c r="CS216" s="114"/>
      <c r="CT216" s="114"/>
      <c r="CU216" s="114"/>
      <c r="CV216" s="114"/>
      <c r="CW216" s="114"/>
    </row>
    <row r="217" spans="1:101" s="165" customFormat="1" ht="31" x14ac:dyDescent="0.35">
      <c r="A217" s="167"/>
      <c r="B217" s="1455" t="s">
        <v>753</v>
      </c>
      <c r="C217" s="1359" t="s">
        <v>735</v>
      </c>
      <c r="D217" s="1882" t="s">
        <v>750</v>
      </c>
      <c r="E217" s="1454" t="s">
        <v>1560</v>
      </c>
      <c r="F217" s="1789" t="s">
        <v>222</v>
      </c>
      <c r="G217" s="1875"/>
      <c r="H217" s="1875"/>
      <c r="I217" s="1363" t="s">
        <v>1566</v>
      </c>
      <c r="J217" s="1876"/>
      <c r="K217" s="1740" t="s">
        <v>56</v>
      </c>
      <c r="L217" s="1366" t="s">
        <v>1695</v>
      </c>
      <c r="M217" s="1768"/>
      <c r="N217" s="1763" t="s">
        <v>86</v>
      </c>
      <c r="O217" s="1763">
        <v>311</v>
      </c>
      <c r="P217" s="1764" t="s">
        <v>718</v>
      </c>
      <c r="Q217" s="1778" t="s">
        <v>1659</v>
      </c>
      <c r="R217" s="1764" t="s">
        <v>1679</v>
      </c>
      <c r="S217" s="1763" t="s">
        <v>739</v>
      </c>
      <c r="T217" s="1764" t="s">
        <v>754</v>
      </c>
      <c r="U217" s="1796" t="s">
        <v>755</v>
      </c>
      <c r="V217" s="1740" t="s">
        <v>142</v>
      </c>
      <c r="W217" s="278">
        <v>95</v>
      </c>
      <c r="X217" s="278"/>
      <c r="Y217" s="278">
        <v>87</v>
      </c>
      <c r="Z217" s="278">
        <v>8</v>
      </c>
      <c r="AA217" s="1740">
        <v>20</v>
      </c>
      <c r="AB217" s="278">
        <v>75</v>
      </c>
      <c r="AC217" s="277">
        <v>95</v>
      </c>
      <c r="AD217" s="1408">
        <v>6</v>
      </c>
      <c r="AE217" s="1435">
        <f t="shared" si="9"/>
        <v>0</v>
      </c>
      <c r="AF217" s="1409">
        <v>0</v>
      </c>
      <c r="AG217" s="1410">
        <v>0</v>
      </c>
      <c r="AH217" s="1411">
        <v>0</v>
      </c>
      <c r="AI217" s="1412">
        <v>0</v>
      </c>
      <c r="AJ217" s="1413">
        <v>0</v>
      </c>
      <c r="AK217" s="1414">
        <v>0</v>
      </c>
      <c r="AL217" s="1415">
        <v>0</v>
      </c>
      <c r="AM217" s="1416">
        <v>0</v>
      </c>
      <c r="AN217" s="1417">
        <v>0</v>
      </c>
      <c r="AO217" s="1418">
        <v>0</v>
      </c>
      <c r="AP217" s="1564">
        <v>0</v>
      </c>
      <c r="AQ217" s="1924"/>
      <c r="AR217" s="1534"/>
      <c r="AS217" s="540"/>
      <c r="AT217" s="155"/>
      <c r="AU217" s="638"/>
      <c r="AV217" s="212"/>
      <c r="AW217" s="114"/>
      <c r="AX217" s="114"/>
      <c r="AY217" s="114"/>
      <c r="AZ217" s="114"/>
      <c r="BA217" s="114"/>
      <c r="BB217" s="114"/>
      <c r="BC217" s="114"/>
      <c r="BD217" s="114"/>
      <c r="BE217" s="114"/>
      <c r="BF217" s="114"/>
      <c r="BG217" s="114"/>
      <c r="BH217" s="114"/>
      <c r="BI217" s="114"/>
      <c r="BJ217" s="114"/>
      <c r="BK217" s="114"/>
      <c r="BL217" s="114"/>
      <c r="BM217" s="114"/>
      <c r="BN217" s="114"/>
      <c r="BO217" s="114"/>
      <c r="BP217" s="114"/>
      <c r="BQ217" s="114"/>
      <c r="BR217" s="114"/>
      <c r="BS217" s="114"/>
      <c r="BT217" s="114"/>
      <c r="BU217" s="114"/>
      <c r="BV217" s="114"/>
      <c r="BW217" s="114"/>
      <c r="BX217" s="114"/>
      <c r="BY217" s="114"/>
      <c r="BZ217" s="114"/>
      <c r="CA217" s="114"/>
      <c r="CB217" s="114"/>
      <c r="CC217" s="114"/>
      <c r="CD217" s="114"/>
      <c r="CE217" s="114"/>
      <c r="CF217" s="114"/>
      <c r="CG217" s="114"/>
      <c r="CH217" s="114"/>
      <c r="CI217" s="114"/>
      <c r="CJ217" s="114"/>
      <c r="CK217" s="114"/>
      <c r="CL217" s="114"/>
      <c r="CM217" s="114"/>
      <c r="CN217" s="114"/>
      <c r="CO217" s="114"/>
      <c r="CP217" s="114"/>
      <c r="CQ217" s="114"/>
      <c r="CR217" s="114"/>
      <c r="CS217" s="114"/>
      <c r="CT217" s="114"/>
      <c r="CU217" s="114"/>
      <c r="CV217" s="114"/>
      <c r="CW217" s="114"/>
    </row>
    <row r="218" spans="1:101" s="165" customFormat="1" ht="27.65" customHeight="1" x14ac:dyDescent="0.35">
      <c r="B218" s="1455" t="s">
        <v>713</v>
      </c>
      <c r="C218" s="1359" t="s">
        <v>735</v>
      </c>
      <c r="D218" s="1882" t="s">
        <v>756</v>
      </c>
      <c r="E218" s="1454" t="s">
        <v>1560</v>
      </c>
      <c r="F218" s="1789" t="s">
        <v>222</v>
      </c>
      <c r="G218" s="1875"/>
      <c r="H218" s="1875"/>
      <c r="I218" s="1363" t="s">
        <v>1566</v>
      </c>
      <c r="J218" s="1876"/>
      <c r="K218" s="1740" t="s">
        <v>56</v>
      </c>
      <c r="L218" s="1366" t="s">
        <v>1695</v>
      </c>
      <c r="M218" s="1768"/>
      <c r="N218" s="1763" t="s">
        <v>86</v>
      </c>
      <c r="O218" s="1763">
        <v>311</v>
      </c>
      <c r="P218" s="1764" t="s">
        <v>718</v>
      </c>
      <c r="Q218" s="1778" t="s">
        <v>1659</v>
      </c>
      <c r="R218" s="1764" t="s">
        <v>1679</v>
      </c>
      <c r="S218" s="1763" t="s">
        <v>87</v>
      </c>
      <c r="T218" s="1764" t="s">
        <v>757</v>
      </c>
      <c r="U218" s="1796" t="s">
        <v>758</v>
      </c>
      <c r="V218" s="1740" t="s">
        <v>142</v>
      </c>
      <c r="W218" s="278">
        <v>33</v>
      </c>
      <c r="X218" s="278"/>
      <c r="Y218" s="278">
        <v>33</v>
      </c>
      <c r="Z218" s="278">
        <v>0</v>
      </c>
      <c r="AA218" s="278">
        <v>0</v>
      </c>
      <c r="AB218" s="278">
        <v>33</v>
      </c>
      <c r="AC218" s="277">
        <v>0</v>
      </c>
      <c r="AD218" s="530">
        <v>1</v>
      </c>
      <c r="AE218" s="1435">
        <v>32</v>
      </c>
      <c r="AF218" s="1162">
        <v>32</v>
      </c>
      <c r="AG218" s="160">
        <v>0</v>
      </c>
      <c r="AH218" s="1163">
        <v>0</v>
      </c>
      <c r="AI218" s="1189">
        <v>0</v>
      </c>
      <c r="AJ218" s="516">
        <v>0</v>
      </c>
      <c r="AK218" s="1184">
        <v>0</v>
      </c>
      <c r="AL218" s="1211">
        <v>0</v>
      </c>
      <c r="AM218" s="158">
        <v>0</v>
      </c>
      <c r="AN218" s="174">
        <v>0</v>
      </c>
      <c r="AO218" s="1208">
        <v>0</v>
      </c>
      <c r="AP218" s="1557">
        <v>0</v>
      </c>
      <c r="AQ218" s="1924"/>
      <c r="AR218" s="1534"/>
      <c r="AS218" s="540"/>
      <c r="AT218" s="155"/>
      <c r="AU218" s="638"/>
      <c r="AV218" s="212"/>
      <c r="AW218" s="114"/>
      <c r="AX218" s="114"/>
      <c r="AY218" s="114"/>
      <c r="AZ218" s="114"/>
      <c r="BA218" s="114"/>
      <c r="BB218" s="114"/>
      <c r="BC218" s="114"/>
      <c r="BD218" s="114"/>
      <c r="BE218" s="114"/>
      <c r="BF218" s="114"/>
      <c r="BG218" s="114"/>
      <c r="BH218" s="114"/>
      <c r="BI218" s="114"/>
      <c r="BJ218" s="114"/>
      <c r="BK218" s="114"/>
      <c r="BL218" s="114"/>
      <c r="BM218" s="114"/>
      <c r="BN218" s="114"/>
      <c r="BO218" s="114"/>
      <c r="BP218" s="114"/>
      <c r="BQ218" s="114"/>
      <c r="BR218" s="114"/>
      <c r="BS218" s="114"/>
      <c r="BT218" s="114"/>
      <c r="BU218" s="114"/>
      <c r="BV218" s="114"/>
      <c r="BW218" s="114"/>
      <c r="BX218" s="114"/>
      <c r="BY218" s="114"/>
      <c r="BZ218" s="114"/>
      <c r="CA218" s="114"/>
      <c r="CB218" s="114"/>
      <c r="CC218" s="114"/>
      <c r="CD218" s="114"/>
      <c r="CE218" s="114"/>
      <c r="CF218" s="114"/>
      <c r="CG218" s="114"/>
      <c r="CH218" s="114"/>
      <c r="CI218" s="114"/>
      <c r="CJ218" s="114"/>
      <c r="CK218" s="114"/>
      <c r="CL218" s="114"/>
      <c r="CM218" s="114"/>
      <c r="CN218" s="114"/>
      <c r="CO218" s="114"/>
      <c r="CP218" s="114"/>
      <c r="CQ218" s="114"/>
      <c r="CR218" s="114"/>
      <c r="CS218" s="114"/>
      <c r="CT218" s="114"/>
      <c r="CU218" s="114"/>
      <c r="CV218" s="114"/>
      <c r="CW218" s="114"/>
    </row>
    <row r="219" spans="1:101" s="165" customFormat="1" ht="27.65" customHeight="1" x14ac:dyDescent="0.35">
      <c r="B219" s="1455" t="s">
        <v>763</v>
      </c>
      <c r="C219" s="1359" t="s">
        <v>735</v>
      </c>
      <c r="D219" s="1766" t="s">
        <v>764</v>
      </c>
      <c r="E219" s="1454" t="s">
        <v>1560</v>
      </c>
      <c r="F219" s="1789" t="s">
        <v>334</v>
      </c>
      <c r="G219" s="1883"/>
      <c r="H219" s="1883"/>
      <c r="I219" s="1363" t="s">
        <v>1566</v>
      </c>
      <c r="J219" s="1884"/>
      <c r="K219" s="1740" t="s">
        <v>56</v>
      </c>
      <c r="L219" s="1366" t="s">
        <v>1695</v>
      </c>
      <c r="M219" s="1768"/>
      <c r="N219" s="1763" t="s">
        <v>86</v>
      </c>
      <c r="O219" s="1763">
        <v>311</v>
      </c>
      <c r="P219" s="1764" t="s">
        <v>718</v>
      </c>
      <c r="Q219" s="1778" t="s">
        <v>1659</v>
      </c>
      <c r="R219" s="1764" t="s">
        <v>1679</v>
      </c>
      <c r="S219" s="1763" t="s">
        <v>87</v>
      </c>
      <c r="T219" s="1764" t="s">
        <v>765</v>
      </c>
      <c r="U219" s="1796" t="s">
        <v>766</v>
      </c>
      <c r="V219" s="1740" t="s">
        <v>142</v>
      </c>
      <c r="W219" s="840">
        <v>44</v>
      </c>
      <c r="X219" s="1338"/>
      <c r="Y219" s="840">
        <v>44</v>
      </c>
      <c r="Z219" s="840">
        <v>0</v>
      </c>
      <c r="AA219" s="840">
        <v>0</v>
      </c>
      <c r="AB219" s="840">
        <v>44</v>
      </c>
      <c r="AC219" s="1132">
        <v>44</v>
      </c>
      <c r="AD219" s="1149">
        <v>27</v>
      </c>
      <c r="AE219" s="1371">
        <f t="shared" si="9"/>
        <v>0</v>
      </c>
      <c r="AF219" s="1169">
        <v>0</v>
      </c>
      <c r="AG219" s="831">
        <v>0</v>
      </c>
      <c r="AH219" s="1170">
        <v>0</v>
      </c>
      <c r="AI219" s="1193">
        <v>0</v>
      </c>
      <c r="AJ219" s="833">
        <v>0</v>
      </c>
      <c r="AK219" s="1194">
        <v>0</v>
      </c>
      <c r="AL219" s="1220">
        <v>0</v>
      </c>
      <c r="AM219" s="836">
        <v>0</v>
      </c>
      <c r="AN219" s="1151">
        <v>0</v>
      </c>
      <c r="AO219" s="1221">
        <v>0</v>
      </c>
      <c r="AP219" s="1232">
        <v>0</v>
      </c>
      <c r="AQ219" s="1924"/>
      <c r="AR219" s="1534"/>
      <c r="AS219" s="540"/>
      <c r="AT219" s="155"/>
      <c r="AU219" s="638"/>
      <c r="AV219" s="212"/>
      <c r="AW219" s="114"/>
      <c r="AX219" s="114"/>
      <c r="AY219" s="114"/>
      <c r="AZ219" s="114"/>
      <c r="BA219" s="114"/>
      <c r="BB219" s="114"/>
      <c r="BC219" s="114"/>
      <c r="BD219" s="114"/>
      <c r="BE219" s="114"/>
      <c r="BF219" s="114"/>
      <c r="BG219" s="114"/>
      <c r="BH219" s="114"/>
      <c r="BI219" s="114"/>
      <c r="BJ219" s="114"/>
      <c r="BK219" s="114"/>
      <c r="BL219" s="114"/>
      <c r="BM219" s="114"/>
      <c r="BN219" s="114"/>
      <c r="BO219" s="114"/>
      <c r="BP219" s="114"/>
      <c r="BQ219" s="114"/>
      <c r="BR219" s="114"/>
      <c r="BS219" s="114"/>
      <c r="BT219" s="114"/>
      <c r="BU219" s="114"/>
      <c r="BV219" s="114"/>
      <c r="BW219" s="114"/>
      <c r="BX219" s="114"/>
      <c r="BY219" s="114"/>
      <c r="BZ219" s="114"/>
      <c r="CA219" s="114"/>
      <c r="CB219" s="114"/>
      <c r="CC219" s="114"/>
      <c r="CD219" s="114"/>
      <c r="CE219" s="114"/>
      <c r="CF219" s="114"/>
      <c r="CG219" s="114"/>
      <c r="CH219" s="114"/>
      <c r="CI219" s="114"/>
      <c r="CJ219" s="114"/>
      <c r="CK219" s="114"/>
      <c r="CL219" s="114"/>
      <c r="CM219" s="114"/>
      <c r="CN219" s="114"/>
      <c r="CO219" s="114"/>
      <c r="CP219" s="114"/>
      <c r="CQ219" s="114"/>
      <c r="CR219" s="114"/>
      <c r="CS219" s="114"/>
      <c r="CT219" s="114"/>
      <c r="CU219" s="114"/>
      <c r="CV219" s="114"/>
      <c r="CW219" s="114"/>
    </row>
    <row r="220" spans="1:101" s="165" customFormat="1" ht="27.65" customHeight="1" x14ac:dyDescent="0.35">
      <c r="B220" s="1455" t="s">
        <v>1523</v>
      </c>
      <c r="C220" s="1359" t="s">
        <v>767</v>
      </c>
      <c r="D220" s="1374" t="s">
        <v>768</v>
      </c>
      <c r="E220" s="1454" t="s">
        <v>1560</v>
      </c>
      <c r="F220" s="1789" t="s">
        <v>294</v>
      </c>
      <c r="G220" s="1883"/>
      <c r="H220" s="1883"/>
      <c r="I220" s="1363" t="s">
        <v>1566</v>
      </c>
      <c r="J220" s="1884"/>
      <c r="K220" s="1740" t="s">
        <v>56</v>
      </c>
      <c r="L220" s="1366" t="s">
        <v>1695</v>
      </c>
      <c r="M220" s="1768"/>
      <c r="N220" s="1763" t="s">
        <v>86</v>
      </c>
      <c r="O220" s="1763">
        <v>311</v>
      </c>
      <c r="P220" s="1764" t="s">
        <v>718</v>
      </c>
      <c r="Q220" s="1778" t="s">
        <v>1659</v>
      </c>
      <c r="R220" s="1764" t="s">
        <v>1670</v>
      </c>
      <c r="S220" s="1763" t="s">
        <v>87</v>
      </c>
      <c r="T220" s="1764" t="s">
        <v>769</v>
      </c>
      <c r="U220" s="1796" t="s">
        <v>1662</v>
      </c>
      <c r="V220" s="1740" t="s">
        <v>75</v>
      </c>
      <c r="W220" s="840">
        <v>131</v>
      </c>
      <c r="X220" s="1338"/>
      <c r="Y220" s="840">
        <v>131</v>
      </c>
      <c r="Z220" s="840">
        <v>0</v>
      </c>
      <c r="AA220" s="840">
        <v>0</v>
      </c>
      <c r="AB220" s="840">
        <v>131</v>
      </c>
      <c r="AC220" s="1132">
        <v>0</v>
      </c>
      <c r="AD220" s="1149"/>
      <c r="AE220" s="1371">
        <f t="shared" si="9"/>
        <v>131</v>
      </c>
      <c r="AF220" s="1169">
        <v>3</v>
      </c>
      <c r="AG220" s="831">
        <v>30</v>
      </c>
      <c r="AH220" s="1170">
        <v>30</v>
      </c>
      <c r="AI220" s="1193">
        <v>30</v>
      </c>
      <c r="AJ220" s="833">
        <v>30</v>
      </c>
      <c r="AK220" s="1194">
        <v>8</v>
      </c>
      <c r="AL220" s="1220">
        <v>0</v>
      </c>
      <c r="AM220" s="836">
        <v>0</v>
      </c>
      <c r="AN220" s="1151">
        <v>0</v>
      </c>
      <c r="AO220" s="1221">
        <v>0</v>
      </c>
      <c r="AP220" s="1232">
        <v>0</v>
      </c>
      <c r="AQ220" s="1924"/>
      <c r="AR220" s="1534"/>
      <c r="AS220" s="540"/>
      <c r="AT220" s="155"/>
      <c r="AU220" s="638"/>
      <c r="AV220" s="212"/>
      <c r="AW220" s="114"/>
      <c r="AX220" s="114"/>
      <c r="AY220" s="114"/>
      <c r="AZ220" s="114"/>
      <c r="BA220" s="114"/>
      <c r="BB220" s="114"/>
      <c r="BC220" s="114"/>
      <c r="BD220" s="114"/>
      <c r="BE220" s="114"/>
      <c r="BF220" s="114"/>
      <c r="BG220" s="114"/>
      <c r="BH220" s="114"/>
      <c r="BI220" s="114"/>
      <c r="BJ220" s="114"/>
      <c r="BK220" s="114"/>
      <c r="BL220" s="114"/>
      <c r="BM220" s="114"/>
      <c r="BN220" s="114"/>
      <c r="BO220" s="114"/>
      <c r="BP220" s="114"/>
      <c r="BQ220" s="114"/>
      <c r="BR220" s="114"/>
      <c r="BS220" s="114"/>
      <c r="BT220" s="114"/>
      <c r="BU220" s="114"/>
      <c r="BV220" s="114"/>
      <c r="BW220" s="114"/>
      <c r="BX220" s="114"/>
      <c r="BY220" s="114"/>
      <c r="BZ220" s="114"/>
      <c r="CA220" s="114"/>
      <c r="CB220" s="114"/>
      <c r="CC220" s="114"/>
      <c r="CD220" s="114"/>
      <c r="CE220" s="114"/>
      <c r="CF220" s="114"/>
      <c r="CG220" s="114"/>
      <c r="CH220" s="114"/>
      <c r="CI220" s="114"/>
      <c r="CJ220" s="114"/>
      <c r="CK220" s="114"/>
      <c r="CL220" s="114"/>
      <c r="CM220" s="114"/>
      <c r="CN220" s="114"/>
      <c r="CO220" s="114"/>
      <c r="CP220" s="114"/>
      <c r="CQ220" s="114"/>
      <c r="CR220" s="114"/>
      <c r="CS220" s="114"/>
      <c r="CT220" s="114"/>
      <c r="CU220" s="114"/>
      <c r="CV220" s="114"/>
      <c r="CW220" s="114"/>
    </row>
    <row r="221" spans="1:101" s="165" customFormat="1" ht="27.65" customHeight="1" x14ac:dyDescent="0.35">
      <c r="B221" s="1452" t="s">
        <v>770</v>
      </c>
      <c r="C221" s="1457" t="s">
        <v>767</v>
      </c>
      <c r="D221" s="1465" t="s">
        <v>771</v>
      </c>
      <c r="E221" s="1454" t="s">
        <v>1560</v>
      </c>
      <c r="F221" s="1813" t="s">
        <v>692</v>
      </c>
      <c r="G221" s="1813"/>
      <c r="H221" s="1813"/>
      <c r="I221" s="1363" t="s">
        <v>1566</v>
      </c>
      <c r="J221" s="1881">
        <v>42.8</v>
      </c>
      <c r="K221" s="1869" t="s">
        <v>56</v>
      </c>
      <c r="L221" s="1366" t="s">
        <v>1695</v>
      </c>
      <c r="M221" s="1870"/>
      <c r="N221" s="1762" t="s">
        <v>86</v>
      </c>
      <c r="O221" s="1762">
        <v>312</v>
      </c>
      <c r="P221" s="1778" t="s">
        <v>677</v>
      </c>
      <c r="Q221" s="1778" t="s">
        <v>1659</v>
      </c>
      <c r="R221" s="1778" t="s">
        <v>1684</v>
      </c>
      <c r="S221" s="1762" t="s">
        <v>87</v>
      </c>
      <c r="T221" s="1778" t="s">
        <v>772</v>
      </c>
      <c r="U221" s="1831" t="s">
        <v>685</v>
      </c>
      <c r="V221" s="1869" t="s">
        <v>75</v>
      </c>
      <c r="W221" s="820">
        <v>82</v>
      </c>
      <c r="X221" s="820"/>
      <c r="Y221" s="820">
        <v>82</v>
      </c>
      <c r="Z221" s="820">
        <v>0</v>
      </c>
      <c r="AA221" s="820">
        <v>82</v>
      </c>
      <c r="AB221" s="820">
        <v>0</v>
      </c>
      <c r="AC221" s="821">
        <v>0</v>
      </c>
      <c r="AD221" s="821"/>
      <c r="AE221" s="1440">
        <f t="shared" si="9"/>
        <v>82</v>
      </c>
      <c r="AF221" s="1173">
        <v>0</v>
      </c>
      <c r="AG221" s="265">
        <v>0</v>
      </c>
      <c r="AH221" s="1174">
        <v>42</v>
      </c>
      <c r="AI221" s="1197">
        <v>40</v>
      </c>
      <c r="AJ221" s="834">
        <v>0</v>
      </c>
      <c r="AK221" s="1198">
        <v>0</v>
      </c>
      <c r="AL221" s="1225">
        <v>0</v>
      </c>
      <c r="AM221" s="266">
        <v>0</v>
      </c>
      <c r="AN221" s="266">
        <v>0</v>
      </c>
      <c r="AO221" s="1226">
        <v>0</v>
      </c>
      <c r="AP221" s="1553">
        <v>0</v>
      </c>
      <c r="AQ221" s="1924"/>
      <c r="AR221" s="1534"/>
      <c r="AS221" s="540"/>
      <c r="AT221" s="155"/>
      <c r="AU221" s="638"/>
      <c r="AV221" s="212"/>
      <c r="AW221" s="114"/>
      <c r="AX221" s="114"/>
      <c r="AY221" s="114"/>
      <c r="AZ221" s="114"/>
      <c r="BA221" s="114"/>
      <c r="BB221" s="114"/>
      <c r="BC221" s="114"/>
      <c r="BD221" s="114"/>
      <c r="BE221" s="114"/>
      <c r="BF221" s="114"/>
      <c r="BG221" s="114"/>
      <c r="BH221" s="114"/>
      <c r="BI221" s="114"/>
      <c r="BJ221" s="114"/>
      <c r="BK221" s="114"/>
      <c r="BL221" s="114"/>
      <c r="BM221" s="114"/>
      <c r="BN221" s="114"/>
      <c r="BO221" s="114"/>
      <c r="BP221" s="114"/>
      <c r="BQ221" s="114"/>
      <c r="BR221" s="114"/>
      <c r="BS221" s="114"/>
      <c r="BT221" s="114"/>
      <c r="BU221" s="114"/>
      <c r="BV221" s="114"/>
      <c r="BW221" s="114"/>
      <c r="BX221" s="114"/>
      <c r="BY221" s="114"/>
      <c r="BZ221" s="114"/>
      <c r="CA221" s="114"/>
      <c r="CB221" s="114"/>
      <c r="CC221" s="114"/>
      <c r="CD221" s="114"/>
      <c r="CE221" s="114"/>
      <c r="CF221" s="114"/>
      <c r="CG221" s="114"/>
      <c r="CH221" s="114"/>
      <c r="CI221" s="114"/>
      <c r="CJ221" s="114"/>
      <c r="CK221" s="114"/>
      <c r="CL221" s="114"/>
      <c r="CM221" s="114"/>
      <c r="CN221" s="114"/>
      <c r="CO221" s="114"/>
      <c r="CP221" s="114"/>
      <c r="CQ221" s="114"/>
      <c r="CR221" s="114"/>
      <c r="CS221" s="114"/>
      <c r="CT221" s="114"/>
      <c r="CU221" s="114"/>
      <c r="CV221" s="114"/>
      <c r="CW221" s="114"/>
    </row>
    <row r="222" spans="1:101" s="165" customFormat="1" ht="31" x14ac:dyDescent="0.35">
      <c r="B222" s="1452" t="s">
        <v>773</v>
      </c>
      <c r="C222" s="1457" t="s">
        <v>767</v>
      </c>
      <c r="D222" s="1465" t="s">
        <v>771</v>
      </c>
      <c r="E222" s="1454" t="s">
        <v>1560</v>
      </c>
      <c r="F222" s="1813" t="s">
        <v>692</v>
      </c>
      <c r="G222" s="1813"/>
      <c r="H222" s="1813"/>
      <c r="I222" s="1363" t="s">
        <v>1566</v>
      </c>
      <c r="J222" s="1885"/>
      <c r="K222" s="1869" t="s">
        <v>56</v>
      </c>
      <c r="L222" s="1366" t="s">
        <v>1695</v>
      </c>
      <c r="M222" s="1870"/>
      <c r="N222" s="1762" t="s">
        <v>86</v>
      </c>
      <c r="O222" s="1762">
        <v>312</v>
      </c>
      <c r="P222" s="1778" t="s">
        <v>677</v>
      </c>
      <c r="Q222" s="1778" t="s">
        <v>1659</v>
      </c>
      <c r="R222" s="1778" t="s">
        <v>1684</v>
      </c>
      <c r="S222" s="1762" t="s">
        <v>87</v>
      </c>
      <c r="T222" s="1778" t="s">
        <v>772</v>
      </c>
      <c r="U222" s="1831" t="s">
        <v>685</v>
      </c>
      <c r="V222" s="1869" t="s">
        <v>75</v>
      </c>
      <c r="W222" s="822">
        <v>225</v>
      </c>
      <c r="X222" s="822"/>
      <c r="Y222" s="822">
        <v>225</v>
      </c>
      <c r="Z222" s="822">
        <v>0</v>
      </c>
      <c r="AA222" s="822">
        <v>0</v>
      </c>
      <c r="AB222" s="822">
        <v>225</v>
      </c>
      <c r="AC222" s="823">
        <v>0</v>
      </c>
      <c r="AD222" s="823"/>
      <c r="AE222" s="1441">
        <v>225</v>
      </c>
      <c r="AF222" s="1175">
        <v>0</v>
      </c>
      <c r="AG222" s="268">
        <v>3</v>
      </c>
      <c r="AH222" s="1176">
        <v>46</v>
      </c>
      <c r="AI222" s="1199">
        <v>23</v>
      </c>
      <c r="AJ222" s="835">
        <v>55</v>
      </c>
      <c r="AK222" s="1200">
        <v>55</v>
      </c>
      <c r="AL222" s="1227">
        <v>30</v>
      </c>
      <c r="AM222" s="269">
        <v>13</v>
      </c>
      <c r="AN222" s="269">
        <v>0</v>
      </c>
      <c r="AO222" s="1228">
        <v>0</v>
      </c>
      <c r="AP222" s="1565">
        <f>AE222-SUM(AF222:AO222)</f>
        <v>0</v>
      </c>
      <c r="AQ222" s="1924"/>
      <c r="AR222" s="1534"/>
      <c r="AS222" s="540"/>
      <c r="AT222" s="155"/>
      <c r="AU222" s="638"/>
      <c r="AV222" s="212"/>
      <c r="AW222" s="114"/>
      <c r="AX222" s="114"/>
      <c r="AY222" s="114"/>
      <c r="AZ222" s="114"/>
      <c r="BA222" s="114"/>
      <c r="BB222" s="114"/>
      <c r="BC222" s="114"/>
      <c r="BD222" s="114"/>
      <c r="BE222" s="114"/>
      <c r="BF222" s="114"/>
      <c r="BG222" s="114"/>
      <c r="BH222" s="114"/>
      <c r="BI222" s="114"/>
      <c r="BJ222" s="114"/>
      <c r="BK222" s="114"/>
      <c r="BL222" s="114"/>
      <c r="BM222" s="114"/>
      <c r="BN222" s="114"/>
      <c r="BO222" s="114"/>
      <c r="BP222" s="114"/>
      <c r="BQ222" s="114"/>
      <c r="BR222" s="114"/>
      <c r="BS222" s="114"/>
      <c r="BT222" s="114"/>
      <c r="BU222" s="114"/>
      <c r="BV222" s="114"/>
      <c r="BW222" s="114"/>
      <c r="BX222" s="114"/>
      <c r="BY222" s="114"/>
      <c r="BZ222" s="114"/>
      <c r="CA222" s="114"/>
      <c r="CB222" s="114"/>
      <c r="CC222" s="114"/>
      <c r="CD222" s="114"/>
      <c r="CE222" s="114"/>
      <c r="CF222" s="114"/>
      <c r="CG222" s="114"/>
      <c r="CH222" s="114"/>
      <c r="CI222" s="114"/>
      <c r="CJ222" s="114"/>
      <c r="CK222" s="114"/>
      <c r="CL222" s="114"/>
      <c r="CM222" s="114"/>
      <c r="CN222" s="114"/>
      <c r="CO222" s="114"/>
      <c r="CP222" s="114"/>
      <c r="CQ222" s="114"/>
      <c r="CR222" s="114"/>
      <c r="CS222" s="114"/>
      <c r="CT222" s="114"/>
      <c r="CU222" s="114"/>
      <c r="CV222" s="114"/>
      <c r="CW222" s="114"/>
    </row>
    <row r="223" spans="1:101" s="165" customFormat="1" ht="27.65" customHeight="1" x14ac:dyDescent="0.35">
      <c r="B223" s="1455" t="s">
        <v>774</v>
      </c>
      <c r="C223" s="1455" t="s">
        <v>775</v>
      </c>
      <c r="D223" s="1361" t="s">
        <v>776</v>
      </c>
      <c r="E223" s="1454" t="s">
        <v>1560</v>
      </c>
      <c r="F223" s="1766" t="s">
        <v>133</v>
      </c>
      <c r="G223" s="1766"/>
      <c r="H223" s="1766"/>
      <c r="I223" s="1363" t="s">
        <v>1566</v>
      </c>
      <c r="J223" s="1886">
        <v>0.8</v>
      </c>
      <c r="K223" s="1763" t="s">
        <v>56</v>
      </c>
      <c r="L223" s="1366" t="s">
        <v>1695</v>
      </c>
      <c r="M223" s="1887"/>
      <c r="N223" s="1763" t="s">
        <v>42</v>
      </c>
      <c r="O223" s="1763">
        <v>312</v>
      </c>
      <c r="P223" s="1764" t="s">
        <v>677</v>
      </c>
      <c r="Q223" s="1764" t="s">
        <v>1660</v>
      </c>
      <c r="R223" s="1764" t="s">
        <v>1684</v>
      </c>
      <c r="S223" s="1763"/>
      <c r="T223" s="1763" t="s">
        <v>134</v>
      </c>
      <c r="U223" s="1888"/>
      <c r="V223" s="1886" t="s">
        <v>75</v>
      </c>
      <c r="W223" s="277">
        <v>27</v>
      </c>
      <c r="X223" s="277"/>
      <c r="Y223" s="278"/>
      <c r="Z223" s="278"/>
      <c r="AA223" s="278">
        <v>27</v>
      </c>
      <c r="AB223" s="278">
        <v>0</v>
      </c>
      <c r="AC223" s="277">
        <v>0</v>
      </c>
      <c r="AD223" s="530"/>
      <c r="AE223" s="1435">
        <v>27</v>
      </c>
      <c r="AF223" s="1164">
        <v>0</v>
      </c>
      <c r="AG223" s="225">
        <v>0</v>
      </c>
      <c r="AH223" s="1165">
        <v>0</v>
      </c>
      <c r="AI223" s="1190">
        <v>0</v>
      </c>
      <c r="AJ223" s="517">
        <v>0</v>
      </c>
      <c r="AK223" s="1186">
        <v>0</v>
      </c>
      <c r="AL223" s="1213">
        <v>27</v>
      </c>
      <c r="AM223" s="228">
        <v>0</v>
      </c>
      <c r="AN223" s="230">
        <v>0</v>
      </c>
      <c r="AO223" s="1210">
        <v>0</v>
      </c>
      <c r="AP223" s="1565">
        <f t="shared" ref="AP223:AP227" si="10">AE223-SUM(AF223:AO223)</f>
        <v>0</v>
      </c>
      <c r="AQ223" s="1924"/>
      <c r="AR223" s="1534"/>
      <c r="AS223" s="540"/>
      <c r="AT223" s="118"/>
      <c r="AU223" s="638"/>
      <c r="AV223" s="212"/>
      <c r="AW223" s="114"/>
      <c r="AX223" s="114"/>
      <c r="AY223" s="114"/>
      <c r="AZ223" s="114"/>
      <c r="BA223" s="114"/>
      <c r="BB223" s="114"/>
      <c r="BC223" s="114"/>
      <c r="BD223" s="114"/>
      <c r="BE223" s="114"/>
      <c r="BF223" s="114"/>
      <c r="BG223" s="114"/>
      <c r="BH223" s="114"/>
      <c r="BI223" s="114"/>
      <c r="BJ223" s="114"/>
      <c r="BK223" s="114"/>
      <c r="BL223" s="114"/>
      <c r="BM223" s="114"/>
      <c r="BN223" s="114"/>
      <c r="BO223" s="114"/>
      <c r="BP223" s="114"/>
      <c r="BQ223" s="114"/>
      <c r="BR223" s="114"/>
      <c r="BS223" s="114"/>
      <c r="BT223" s="114"/>
      <c r="BU223" s="114"/>
      <c r="BV223" s="114"/>
      <c r="BW223" s="114"/>
      <c r="BX223" s="114"/>
      <c r="BY223" s="114"/>
      <c r="BZ223" s="114"/>
      <c r="CA223" s="114"/>
      <c r="CB223" s="114"/>
      <c r="CC223" s="114"/>
      <c r="CD223" s="114"/>
      <c r="CE223" s="114"/>
      <c r="CF223" s="114"/>
      <c r="CG223" s="114"/>
      <c r="CH223" s="114"/>
      <c r="CI223" s="114"/>
      <c r="CJ223" s="114"/>
      <c r="CK223" s="114"/>
      <c r="CL223" s="114"/>
      <c r="CM223" s="114"/>
      <c r="CN223" s="114"/>
      <c r="CO223" s="114"/>
      <c r="CP223" s="114"/>
      <c r="CQ223" s="114"/>
      <c r="CR223" s="114"/>
      <c r="CS223" s="114"/>
      <c r="CT223" s="114"/>
      <c r="CU223" s="114"/>
      <c r="CV223" s="114"/>
      <c r="CW223" s="114"/>
    </row>
    <row r="224" spans="1:101" s="165" customFormat="1" ht="30" customHeight="1" x14ac:dyDescent="0.35">
      <c r="B224" s="1455" t="s">
        <v>777</v>
      </c>
      <c r="C224" s="1456" t="s">
        <v>778</v>
      </c>
      <c r="D224" s="1464" t="s">
        <v>779</v>
      </c>
      <c r="E224" s="1454" t="s">
        <v>1560</v>
      </c>
      <c r="F224" s="1813" t="s">
        <v>692</v>
      </c>
      <c r="G224" s="1813"/>
      <c r="H224" s="1813"/>
      <c r="I224" s="1363" t="s">
        <v>1566</v>
      </c>
      <c r="J224" s="1795">
        <v>10.3</v>
      </c>
      <c r="K224" s="1366" t="s">
        <v>55</v>
      </c>
      <c r="L224" s="1366" t="s">
        <v>1695</v>
      </c>
      <c r="M224" s="1740"/>
      <c r="N224" s="1763" t="s">
        <v>42</v>
      </c>
      <c r="O224" s="1763">
        <v>312</v>
      </c>
      <c r="P224" s="1764" t="s">
        <v>677</v>
      </c>
      <c r="Q224" s="1764" t="s">
        <v>1659</v>
      </c>
      <c r="R224" s="1764" t="s">
        <v>1684</v>
      </c>
      <c r="S224" s="1763" t="s">
        <v>87</v>
      </c>
      <c r="T224" s="1764" t="s">
        <v>780</v>
      </c>
      <c r="U224" s="1796" t="s">
        <v>781</v>
      </c>
      <c r="V224" s="1740" t="s">
        <v>75</v>
      </c>
      <c r="W224" s="278">
        <v>190</v>
      </c>
      <c r="X224" s="278"/>
      <c r="Y224" s="278">
        <v>190</v>
      </c>
      <c r="Z224" s="278">
        <v>0</v>
      </c>
      <c r="AA224" s="278">
        <v>0</v>
      </c>
      <c r="AB224" s="278">
        <v>190</v>
      </c>
      <c r="AC224" s="277">
        <v>0</v>
      </c>
      <c r="AD224" s="277"/>
      <c r="AE224" s="1435">
        <f>W224-AC224</f>
        <v>190</v>
      </c>
      <c r="AF224" s="1162">
        <v>0</v>
      </c>
      <c r="AG224" s="160">
        <v>0</v>
      </c>
      <c r="AH224" s="1163">
        <v>0</v>
      </c>
      <c r="AI224" s="1189">
        <v>0</v>
      </c>
      <c r="AJ224" s="516">
        <v>0</v>
      </c>
      <c r="AK224" s="1184">
        <v>0</v>
      </c>
      <c r="AL224" s="1211">
        <v>0</v>
      </c>
      <c r="AM224" s="158">
        <v>53</v>
      </c>
      <c r="AN224" s="174">
        <v>50</v>
      </c>
      <c r="AO224" s="1208">
        <v>60</v>
      </c>
      <c r="AP224" s="1565">
        <v>27</v>
      </c>
      <c r="AQ224" s="1924"/>
      <c r="AR224" s="1534"/>
      <c r="AS224" s="540"/>
      <c r="AT224" s="118"/>
      <c r="AU224" s="638"/>
      <c r="AV224" s="212"/>
      <c r="AW224" s="112"/>
      <c r="AX224" s="112"/>
      <c r="AY224" s="112"/>
      <c r="AZ224" s="112"/>
      <c r="BA224" s="112"/>
      <c r="BB224" s="112"/>
      <c r="BC224" s="112"/>
      <c r="BD224" s="112"/>
      <c r="BE224" s="112"/>
      <c r="BF224" s="112"/>
      <c r="BG224" s="112"/>
      <c r="BH224" s="114"/>
      <c r="BI224" s="114"/>
      <c r="BJ224" s="114"/>
      <c r="BK224" s="114"/>
      <c r="BL224" s="114"/>
      <c r="BM224" s="114"/>
      <c r="BN224" s="114"/>
      <c r="BO224" s="114"/>
      <c r="BP224" s="114"/>
      <c r="BQ224" s="114"/>
      <c r="BR224" s="114"/>
      <c r="BS224" s="114"/>
      <c r="BT224" s="114"/>
      <c r="BU224" s="114"/>
      <c r="BV224" s="114"/>
      <c r="BW224" s="114"/>
      <c r="BX224" s="114"/>
      <c r="BY224" s="114"/>
      <c r="BZ224" s="114"/>
      <c r="CA224" s="114"/>
      <c r="CB224" s="114"/>
      <c r="CC224" s="114"/>
      <c r="CD224" s="114"/>
      <c r="CE224" s="114"/>
      <c r="CF224" s="114"/>
      <c r="CG224" s="114"/>
      <c r="CH224" s="114"/>
      <c r="CI224" s="114"/>
      <c r="CJ224" s="114"/>
      <c r="CK224" s="114"/>
      <c r="CL224" s="114"/>
      <c r="CM224" s="114"/>
      <c r="CN224" s="114"/>
      <c r="CO224" s="114"/>
      <c r="CP224" s="114"/>
      <c r="CQ224" s="114"/>
      <c r="CR224" s="114"/>
      <c r="CS224" s="114"/>
      <c r="CT224" s="114"/>
      <c r="CU224" s="114"/>
      <c r="CV224" s="114"/>
      <c r="CW224" s="114"/>
    </row>
    <row r="225" spans="1:101" s="165" customFormat="1" ht="30" customHeight="1" x14ac:dyDescent="0.35">
      <c r="B225" s="1455" t="s">
        <v>1730</v>
      </c>
      <c r="C225" s="1456" t="s">
        <v>778</v>
      </c>
      <c r="D225" s="1464" t="s">
        <v>779</v>
      </c>
      <c r="E225" s="1454" t="s">
        <v>1560</v>
      </c>
      <c r="F225" s="1813" t="s">
        <v>692</v>
      </c>
      <c r="G225" s="1813"/>
      <c r="H225" s="1813"/>
      <c r="I225" s="1363" t="s">
        <v>1566</v>
      </c>
      <c r="J225" s="1795">
        <v>10.3</v>
      </c>
      <c r="K225" s="1366" t="s">
        <v>55</v>
      </c>
      <c r="L225" s="1366" t="s">
        <v>1695</v>
      </c>
      <c r="M225" s="1740"/>
      <c r="N225" s="1763" t="s">
        <v>42</v>
      </c>
      <c r="O225" s="1763">
        <v>312</v>
      </c>
      <c r="P225" s="1764" t="s">
        <v>677</v>
      </c>
      <c r="Q225" s="1764" t="s">
        <v>1659</v>
      </c>
      <c r="R225" s="1764" t="s">
        <v>1684</v>
      </c>
      <c r="S225" s="1763" t="s">
        <v>87</v>
      </c>
      <c r="T225" s="1764" t="s">
        <v>780</v>
      </c>
      <c r="U225" s="1796" t="s">
        <v>781</v>
      </c>
      <c r="V225" s="1740" t="s">
        <v>75</v>
      </c>
      <c r="W225" s="278">
        <v>79</v>
      </c>
      <c r="X225" s="278"/>
      <c r="Y225" s="278">
        <v>79</v>
      </c>
      <c r="Z225" s="278">
        <v>0</v>
      </c>
      <c r="AA225" s="278">
        <v>79</v>
      </c>
      <c r="AB225" s="278">
        <v>0</v>
      </c>
      <c r="AC225" s="277">
        <v>0</v>
      </c>
      <c r="AD225" s="277"/>
      <c r="AE225" s="1435">
        <v>79</v>
      </c>
      <c r="AF225" s="1164">
        <v>0</v>
      </c>
      <c r="AG225" s="225">
        <v>0</v>
      </c>
      <c r="AH225" s="1165">
        <v>0</v>
      </c>
      <c r="AI225" s="1190">
        <v>0</v>
      </c>
      <c r="AJ225" s="517">
        <v>0</v>
      </c>
      <c r="AK225" s="1186">
        <v>0</v>
      </c>
      <c r="AL225" s="1213">
        <v>0</v>
      </c>
      <c r="AM225" s="228">
        <v>23</v>
      </c>
      <c r="AN225" s="230">
        <v>33</v>
      </c>
      <c r="AO225" s="1210">
        <v>23</v>
      </c>
      <c r="AP225" s="1565">
        <f t="shared" si="10"/>
        <v>0</v>
      </c>
      <c r="AQ225" s="1924"/>
      <c r="AR225" s="1534"/>
      <c r="AS225" s="540"/>
      <c r="AT225" s="118"/>
      <c r="AU225" s="638"/>
      <c r="AV225" s="212"/>
      <c r="AW225" s="112"/>
      <c r="AX225" s="112"/>
      <c r="AY225" s="112"/>
      <c r="AZ225" s="112"/>
      <c r="BA225" s="112"/>
      <c r="BB225" s="112"/>
      <c r="BC225" s="112"/>
      <c r="BD225" s="112"/>
      <c r="BE225" s="112"/>
      <c r="BF225" s="112"/>
      <c r="BG225" s="112"/>
      <c r="BH225" s="114"/>
      <c r="BI225" s="114"/>
      <c r="BJ225" s="114"/>
      <c r="BK225" s="114"/>
      <c r="BL225" s="114"/>
      <c r="BM225" s="114"/>
      <c r="BN225" s="114"/>
      <c r="BO225" s="114"/>
      <c r="BP225" s="114"/>
      <c r="BQ225" s="114"/>
      <c r="BR225" s="114"/>
      <c r="BS225" s="114"/>
      <c r="BT225" s="114"/>
      <c r="BU225" s="114"/>
      <c r="BV225" s="114"/>
      <c r="BW225" s="114"/>
      <c r="BX225" s="114"/>
      <c r="BY225" s="114"/>
      <c r="BZ225" s="114"/>
      <c r="CA225" s="114"/>
      <c r="CB225" s="114"/>
      <c r="CC225" s="114"/>
      <c r="CD225" s="114"/>
      <c r="CE225" s="114"/>
      <c r="CF225" s="114"/>
      <c r="CG225" s="114"/>
      <c r="CH225" s="114"/>
      <c r="CI225" s="114"/>
      <c r="CJ225" s="114"/>
      <c r="CK225" s="114"/>
      <c r="CL225" s="114"/>
      <c r="CM225" s="114"/>
      <c r="CN225" s="114"/>
      <c r="CO225" s="114"/>
      <c r="CP225" s="114"/>
      <c r="CQ225" s="114"/>
      <c r="CR225" s="114"/>
      <c r="CS225" s="114"/>
      <c r="CT225" s="114"/>
      <c r="CU225" s="114"/>
      <c r="CV225" s="114"/>
      <c r="CW225" s="114"/>
    </row>
    <row r="226" spans="1:101" s="122" customFormat="1" ht="31" x14ac:dyDescent="0.35">
      <c r="B226" s="1455" t="s">
        <v>782</v>
      </c>
      <c r="C226" s="1456" t="s">
        <v>787</v>
      </c>
      <c r="D226" s="1361" t="s">
        <v>783</v>
      </c>
      <c r="E226" s="1454" t="s">
        <v>1560</v>
      </c>
      <c r="F226" s="1789" t="s">
        <v>784</v>
      </c>
      <c r="G226" s="1789"/>
      <c r="H226" s="1789"/>
      <c r="I226" s="1363" t="s">
        <v>1566</v>
      </c>
      <c r="J226" s="1795">
        <v>0.65</v>
      </c>
      <c r="K226" s="1366" t="s">
        <v>55</v>
      </c>
      <c r="L226" s="1366" t="s">
        <v>1695</v>
      </c>
      <c r="M226" s="1768"/>
      <c r="N226" s="1763" t="s">
        <v>113</v>
      </c>
      <c r="O226" s="1763">
        <v>312</v>
      </c>
      <c r="P226" s="1764" t="s">
        <v>677</v>
      </c>
      <c r="Q226" s="1764" t="s">
        <v>1659</v>
      </c>
      <c r="R226" s="1764" t="s">
        <v>1679</v>
      </c>
      <c r="S226" s="1763" t="s">
        <v>114</v>
      </c>
      <c r="T226" s="1763" t="s">
        <v>785</v>
      </c>
      <c r="U226" s="1796">
        <v>44720</v>
      </c>
      <c r="V226" s="1740" t="s">
        <v>142</v>
      </c>
      <c r="W226" s="278">
        <v>4</v>
      </c>
      <c r="X226" s="278"/>
      <c r="Y226" s="278">
        <v>4</v>
      </c>
      <c r="Z226" s="278">
        <v>0</v>
      </c>
      <c r="AA226" s="278">
        <v>0</v>
      </c>
      <c r="AB226" s="278">
        <v>4</v>
      </c>
      <c r="AC226" s="277">
        <v>3</v>
      </c>
      <c r="AD226" s="277"/>
      <c r="AE226" s="1435">
        <f>W226-AC226</f>
        <v>1</v>
      </c>
      <c r="AF226" s="1162">
        <v>1</v>
      </c>
      <c r="AG226" s="160">
        <v>0</v>
      </c>
      <c r="AH226" s="1163">
        <v>0</v>
      </c>
      <c r="AI226" s="1189">
        <v>0</v>
      </c>
      <c r="AJ226" s="516">
        <v>0</v>
      </c>
      <c r="AK226" s="1184">
        <v>0</v>
      </c>
      <c r="AL226" s="1211">
        <v>0</v>
      </c>
      <c r="AM226" s="158">
        <v>0</v>
      </c>
      <c r="AN226" s="158">
        <v>0</v>
      </c>
      <c r="AO226" s="1208">
        <v>0</v>
      </c>
      <c r="AP226" s="1565">
        <f t="shared" si="10"/>
        <v>0</v>
      </c>
      <c r="AQ226" s="1924"/>
      <c r="AR226" s="1534"/>
      <c r="AS226" s="540"/>
      <c r="AT226" s="118"/>
      <c r="AU226" s="638"/>
      <c r="AV226" s="212"/>
      <c r="AW226" s="118"/>
      <c r="AX226" s="118"/>
      <c r="AY226" s="118"/>
      <c r="AZ226" s="118"/>
      <c r="BA226" s="118"/>
      <c r="BB226" s="118"/>
      <c r="BC226" s="118"/>
      <c r="BD226" s="118"/>
      <c r="BE226" s="118"/>
      <c r="BF226" s="118"/>
      <c r="BG226" s="118"/>
      <c r="BH226" s="118"/>
      <c r="BI226" s="118"/>
      <c r="BJ226" s="118"/>
      <c r="BK226" s="118"/>
      <c r="BL226" s="118"/>
      <c r="BM226" s="118"/>
      <c r="BN226" s="118"/>
      <c r="BO226" s="118"/>
      <c r="BP226" s="118"/>
      <c r="BQ226" s="118"/>
      <c r="BR226" s="118"/>
      <c r="BS226" s="118"/>
      <c r="BT226" s="118"/>
      <c r="BU226" s="118"/>
      <c r="BV226" s="118"/>
      <c r="BW226" s="118"/>
      <c r="BX226" s="118"/>
      <c r="BY226" s="118"/>
      <c r="BZ226" s="118"/>
      <c r="CA226" s="118"/>
      <c r="CB226" s="118"/>
      <c r="CC226" s="118"/>
      <c r="CD226" s="118"/>
      <c r="CE226" s="118"/>
      <c r="CF226" s="118"/>
      <c r="CG226" s="118"/>
      <c r="CH226" s="118"/>
      <c r="CI226" s="118"/>
      <c r="CJ226" s="118"/>
      <c r="CK226" s="118"/>
      <c r="CL226" s="118"/>
      <c r="CM226" s="118"/>
      <c r="CN226" s="118"/>
      <c r="CO226" s="118"/>
      <c r="CP226" s="118"/>
      <c r="CQ226" s="118"/>
      <c r="CR226" s="118"/>
      <c r="CS226" s="118"/>
      <c r="CT226" s="118"/>
      <c r="CU226" s="118"/>
      <c r="CV226" s="118"/>
      <c r="CW226" s="118"/>
    </row>
    <row r="227" spans="1:101" s="122" customFormat="1" ht="31.5" customHeight="1" thickBot="1" x14ac:dyDescent="0.4">
      <c r="B227" s="1455" t="s">
        <v>786</v>
      </c>
      <c r="C227" s="1456" t="s">
        <v>787</v>
      </c>
      <c r="D227" s="1361" t="s">
        <v>788</v>
      </c>
      <c r="E227" s="1361" t="s">
        <v>1560</v>
      </c>
      <c r="F227" s="1789" t="s">
        <v>784</v>
      </c>
      <c r="G227" s="1789"/>
      <c r="H227" s="1789"/>
      <c r="I227" s="1763" t="s">
        <v>1566</v>
      </c>
      <c r="J227" s="1795"/>
      <c r="K227" s="1366" t="s">
        <v>55</v>
      </c>
      <c r="L227" s="1366" t="s">
        <v>1695</v>
      </c>
      <c r="M227" s="1768"/>
      <c r="N227" s="1763" t="s">
        <v>42</v>
      </c>
      <c r="O227" s="1763"/>
      <c r="P227" s="1764"/>
      <c r="Q227" s="1889" t="s">
        <v>1660</v>
      </c>
      <c r="R227" s="1764" t="s">
        <v>1670</v>
      </c>
      <c r="S227" s="1763" t="s">
        <v>114</v>
      </c>
      <c r="T227" s="1764" t="s">
        <v>1614</v>
      </c>
      <c r="U227" s="1796">
        <v>45581</v>
      </c>
      <c r="V227" s="1740" t="s">
        <v>75</v>
      </c>
      <c r="W227" s="278">
        <v>5</v>
      </c>
      <c r="X227" s="278"/>
      <c r="Y227" s="278">
        <v>5</v>
      </c>
      <c r="Z227" s="278"/>
      <c r="AA227" s="278">
        <v>0</v>
      </c>
      <c r="AB227" s="278">
        <v>5</v>
      </c>
      <c r="AC227" s="277">
        <v>0</v>
      </c>
      <c r="AD227" s="277"/>
      <c r="AE227" s="1435">
        <f>W227-AC227</f>
        <v>5</v>
      </c>
      <c r="AF227" s="1177">
        <v>0</v>
      </c>
      <c r="AG227" s="1178">
        <v>0</v>
      </c>
      <c r="AH227" s="1179">
        <v>5</v>
      </c>
      <c r="AI227" s="1201">
        <v>0</v>
      </c>
      <c r="AJ227" s="1202">
        <v>0</v>
      </c>
      <c r="AK227" s="1203">
        <v>0</v>
      </c>
      <c r="AL227" s="1229">
        <v>0</v>
      </c>
      <c r="AM227" s="1230">
        <v>0</v>
      </c>
      <c r="AN227" s="1230">
        <v>0</v>
      </c>
      <c r="AO227" s="1231">
        <v>0</v>
      </c>
      <c r="AP227" s="1566">
        <f t="shared" si="10"/>
        <v>0</v>
      </c>
      <c r="AQ227" s="1924"/>
      <c r="AR227" s="1534"/>
      <c r="AS227" s="540"/>
      <c r="AT227" s="118"/>
      <c r="AU227" s="638"/>
      <c r="AV227" s="212"/>
      <c r="AW227" s="118"/>
      <c r="AX227" s="118"/>
      <c r="AY227" s="118"/>
      <c r="AZ227" s="118"/>
      <c r="BA227" s="118"/>
      <c r="BB227" s="118"/>
      <c r="BC227" s="118"/>
      <c r="BD227" s="118"/>
      <c r="BE227" s="118"/>
      <c r="BF227" s="118"/>
      <c r="BG227" s="118"/>
      <c r="BH227" s="118"/>
      <c r="BI227" s="118"/>
      <c r="BJ227" s="118"/>
      <c r="BK227" s="118"/>
      <c r="BL227" s="118"/>
      <c r="BM227" s="118"/>
      <c r="BN227" s="118"/>
      <c r="BO227" s="118"/>
      <c r="BP227" s="118"/>
      <c r="BQ227" s="118"/>
      <c r="BR227" s="118"/>
      <c r="BS227" s="118"/>
      <c r="BT227" s="118"/>
      <c r="BU227" s="118"/>
      <c r="BV227" s="118"/>
      <c r="BW227" s="118"/>
      <c r="BX227" s="118"/>
      <c r="BY227" s="118"/>
      <c r="BZ227" s="118"/>
      <c r="CA227" s="118"/>
      <c r="CB227" s="118"/>
      <c r="CC227" s="118"/>
      <c r="CD227" s="118"/>
      <c r="CE227" s="118"/>
      <c r="CF227" s="118"/>
      <c r="CG227" s="118"/>
      <c r="CH227" s="118"/>
      <c r="CI227" s="118"/>
      <c r="CJ227" s="118"/>
      <c r="CK227" s="118"/>
      <c r="CL227" s="118"/>
      <c r="CM227" s="118"/>
      <c r="CN227" s="118"/>
      <c r="CO227" s="118"/>
      <c r="CP227" s="118"/>
      <c r="CQ227" s="118"/>
      <c r="CR227" s="118"/>
      <c r="CS227" s="118"/>
      <c r="CT227" s="118"/>
      <c r="CU227" s="118"/>
      <c r="CV227" s="118"/>
      <c r="CW227" s="118"/>
    </row>
    <row r="228" spans="1:101" s="122" customFormat="1" ht="31.5" customHeight="1" x14ac:dyDescent="0.35">
      <c r="B228" s="241"/>
      <c r="C228" s="242"/>
      <c r="D228" s="243"/>
      <c r="E228" s="243"/>
      <c r="F228" s="173"/>
      <c r="G228" s="173"/>
      <c r="H228" s="173"/>
      <c r="I228" s="381"/>
      <c r="J228" s="244"/>
      <c r="K228" s="1011"/>
      <c r="L228" s="218"/>
      <c r="M228" s="218"/>
      <c r="N228" s="113"/>
      <c r="O228" s="113"/>
      <c r="P228" s="217"/>
      <c r="Q228" s="217"/>
      <c r="R228" s="217"/>
      <c r="S228" s="113"/>
      <c r="T228" s="113"/>
      <c r="U228" s="293"/>
      <c r="V228" s="245"/>
      <c r="W228" s="245"/>
      <c r="X228" s="245"/>
      <c r="Y228" s="245"/>
      <c r="Z228" s="245"/>
      <c r="AA228" s="245"/>
      <c r="AB228" s="245"/>
      <c r="AC228" s="113"/>
      <c r="AD228" s="113"/>
      <c r="AE228" s="1442"/>
      <c r="AF228" s="381"/>
      <c r="AG228" s="381"/>
      <c r="AH228" s="381"/>
      <c r="AI228" s="381"/>
      <c r="AJ228" s="381"/>
      <c r="AK228" s="381"/>
      <c r="AL228" s="381"/>
      <c r="AM228" s="381"/>
      <c r="AN228" s="381"/>
      <c r="AO228" s="381"/>
      <c r="AP228" s="838"/>
      <c r="AQ228" s="1547"/>
      <c r="AR228" s="1529"/>
      <c r="AS228" s="540"/>
      <c r="AT228" s="118"/>
      <c r="AU228" s="63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18"/>
      <c r="BR228" s="118"/>
      <c r="BS228" s="118"/>
      <c r="BT228" s="118"/>
      <c r="BU228" s="118"/>
      <c r="BV228" s="118"/>
      <c r="BW228" s="118"/>
      <c r="BX228" s="118"/>
      <c r="BY228" s="118"/>
      <c r="BZ228" s="118"/>
      <c r="CA228" s="118"/>
      <c r="CB228" s="118"/>
      <c r="CC228" s="118"/>
      <c r="CD228" s="118"/>
      <c r="CE228" s="118"/>
      <c r="CF228" s="118"/>
      <c r="CG228" s="118"/>
      <c r="CH228" s="118"/>
      <c r="CI228" s="118"/>
      <c r="CJ228" s="118"/>
      <c r="CK228" s="118"/>
      <c r="CL228" s="118"/>
      <c r="CM228" s="118"/>
      <c r="CN228" s="118"/>
      <c r="CO228" s="118"/>
      <c r="CP228" s="118"/>
      <c r="CQ228" s="118"/>
      <c r="CR228" s="118"/>
      <c r="CS228" s="118"/>
      <c r="CT228" s="118"/>
      <c r="CU228" s="118"/>
      <c r="CV228" s="118"/>
      <c r="CW228" s="118"/>
    </row>
    <row r="229" spans="1:101" ht="16" thickBot="1" x14ac:dyDescent="0.4">
      <c r="A229" s="189"/>
      <c r="B229" s="122"/>
      <c r="C229" s="178"/>
      <c r="D229" s="179"/>
      <c r="E229" s="179"/>
      <c r="F229" s="180"/>
      <c r="G229" s="180"/>
      <c r="H229" s="180"/>
      <c r="I229" s="182"/>
      <c r="J229" s="181"/>
      <c r="K229" s="182"/>
      <c r="L229" s="183"/>
      <c r="M229" s="183"/>
      <c r="N229" s="120"/>
      <c r="O229" s="120"/>
      <c r="P229" s="120"/>
      <c r="Q229" s="120"/>
      <c r="R229" s="120"/>
      <c r="S229" s="120"/>
      <c r="T229" s="140"/>
      <c r="U229" s="299"/>
      <c r="V229" s="184"/>
      <c r="W229" s="184"/>
      <c r="X229" s="184"/>
      <c r="Y229" s="184"/>
      <c r="Z229" s="184"/>
      <c r="AA229" s="184"/>
      <c r="AB229" s="184"/>
      <c r="AC229" s="140"/>
      <c r="AD229" s="140"/>
      <c r="AE229" s="1443"/>
      <c r="AF229" s="184"/>
      <c r="AG229" s="184"/>
      <c r="AH229" s="184"/>
      <c r="AI229" s="184"/>
      <c r="AJ229" s="184"/>
      <c r="AK229" s="184"/>
      <c r="AL229" s="185"/>
      <c r="AM229" s="185"/>
      <c r="AN229" s="185"/>
      <c r="AO229" s="837"/>
      <c r="AP229" s="1569"/>
      <c r="AQ229" s="1570"/>
      <c r="AR229" s="1529"/>
      <c r="AS229" s="1342"/>
    </row>
    <row r="230" spans="1:101" s="197" customFormat="1" ht="31" x14ac:dyDescent="0.35">
      <c r="A230" s="196"/>
      <c r="B230" s="118"/>
      <c r="C230" s="178"/>
      <c r="D230" s="179"/>
      <c r="E230" s="179"/>
      <c r="F230" s="180"/>
      <c r="G230" s="180"/>
      <c r="H230" s="180"/>
      <c r="I230" s="182"/>
      <c r="J230" s="181"/>
      <c r="K230" s="182"/>
      <c r="L230" s="183"/>
      <c r="M230" s="183"/>
      <c r="N230" s="120"/>
      <c r="O230" s="120"/>
      <c r="P230" s="120"/>
      <c r="Q230" s="120"/>
      <c r="R230" s="120"/>
      <c r="S230" s="120"/>
      <c r="T230" s="140"/>
      <c r="U230" s="299"/>
      <c r="V230" s="1240" t="s">
        <v>790</v>
      </c>
      <c r="W230" s="1241">
        <v>240</v>
      </c>
      <c r="X230" s="1241"/>
      <c r="Y230" s="1241"/>
      <c r="Z230" s="1241"/>
      <c r="AA230" s="1241"/>
      <c r="AB230" s="1241">
        <v>240</v>
      </c>
      <c r="AC230" s="1242">
        <v>0</v>
      </c>
      <c r="AD230" s="1242">
        <v>8</v>
      </c>
      <c r="AE230" s="1444">
        <f>SUM(AF230:AP230)</f>
        <v>240</v>
      </c>
      <c r="AF230" s="1233">
        <v>20</v>
      </c>
      <c r="AG230" s="1234">
        <v>20</v>
      </c>
      <c r="AH230" s="1234">
        <v>20</v>
      </c>
      <c r="AI230" s="1237">
        <v>20</v>
      </c>
      <c r="AJ230" s="1237">
        <v>20</v>
      </c>
      <c r="AK230" s="1581">
        <v>20</v>
      </c>
      <c r="AL230" s="1238">
        <v>20</v>
      </c>
      <c r="AM230" s="1238">
        <v>20</v>
      </c>
      <c r="AN230" s="1238">
        <v>20</v>
      </c>
      <c r="AO230" s="1239">
        <v>20</v>
      </c>
      <c r="AP230" s="1243">
        <v>40</v>
      </c>
      <c r="AQ230" s="1570"/>
      <c r="AR230" s="1528"/>
      <c r="AS230" s="1342"/>
      <c r="AT230" s="118"/>
      <c r="AU230" s="640"/>
      <c r="AV230" s="118"/>
      <c r="AW230" s="118"/>
      <c r="AX230" s="118"/>
      <c r="AY230" s="118"/>
      <c r="AZ230" s="118"/>
      <c r="BA230" s="118"/>
      <c r="BB230" s="118"/>
      <c r="BC230" s="118"/>
      <c r="BD230" s="118"/>
      <c r="BE230" s="118"/>
      <c r="BF230" s="118"/>
      <c r="BG230" s="118"/>
      <c r="BH230" s="155"/>
      <c r="BI230" s="155"/>
      <c r="BJ230" s="155"/>
      <c r="BK230" s="155"/>
      <c r="BL230" s="155"/>
      <c r="BM230" s="155"/>
      <c r="BN230" s="155"/>
      <c r="BO230" s="155"/>
      <c r="BP230" s="155"/>
      <c r="BQ230" s="155"/>
      <c r="BR230" s="155"/>
      <c r="BS230" s="155"/>
      <c r="BT230" s="155"/>
      <c r="BU230" s="155"/>
      <c r="BV230" s="155"/>
      <c r="BW230" s="155"/>
      <c r="BX230" s="155"/>
      <c r="BY230" s="155"/>
      <c r="BZ230" s="155"/>
      <c r="CA230" s="155"/>
      <c r="CB230" s="155"/>
      <c r="CC230" s="155"/>
      <c r="CD230" s="155"/>
      <c r="CE230" s="155"/>
      <c r="CF230" s="155"/>
      <c r="CG230" s="155"/>
      <c r="CH230" s="155"/>
      <c r="CI230" s="155"/>
      <c r="CJ230" s="155"/>
      <c r="CK230" s="155"/>
      <c r="CL230" s="155"/>
      <c r="CM230" s="155"/>
      <c r="CN230" s="155"/>
      <c r="CO230" s="155"/>
      <c r="CP230" s="155"/>
      <c r="CQ230" s="155"/>
      <c r="CR230" s="155"/>
      <c r="CS230" s="155"/>
      <c r="CT230" s="155"/>
      <c r="CU230" s="155"/>
      <c r="CV230" s="155"/>
      <c r="CW230" s="155"/>
    </row>
    <row r="231" spans="1:101" s="197" customFormat="1" ht="26.15" customHeight="1" x14ac:dyDescent="0.35">
      <c r="A231" s="196"/>
      <c r="B231" s="118"/>
      <c r="C231" s="178"/>
      <c r="D231" s="179"/>
      <c r="E231" s="179"/>
      <c r="F231" s="180"/>
      <c r="G231" s="180"/>
      <c r="H231" s="180"/>
      <c r="I231" s="182"/>
      <c r="J231" s="181"/>
      <c r="K231" s="182"/>
      <c r="L231" s="183"/>
      <c r="M231" s="183"/>
      <c r="N231" s="120"/>
      <c r="O231" s="120"/>
      <c r="P231" s="120"/>
      <c r="Q231" s="120"/>
      <c r="R231" s="120"/>
      <c r="S231" s="120"/>
      <c r="T231" s="140"/>
      <c r="U231" s="299"/>
      <c r="V231" s="1244" t="s">
        <v>791</v>
      </c>
      <c r="W231" s="1445">
        <f t="shared" ref="W231:AD231" si="11">SUM(W9:W230)</f>
        <v>17444</v>
      </c>
      <c r="X231" s="1445">
        <f t="shared" si="11"/>
        <v>1060</v>
      </c>
      <c r="Y231" s="1445">
        <f t="shared" si="11"/>
        <v>7859</v>
      </c>
      <c r="Z231" s="1445">
        <f t="shared" si="11"/>
        <v>745</v>
      </c>
      <c r="AA231" s="1445">
        <f>SUM(AA9:AA230)</f>
        <v>3663</v>
      </c>
      <c r="AB231" s="1445">
        <f t="shared" si="11"/>
        <v>13886</v>
      </c>
      <c r="AC231" s="1445">
        <f t="shared" si="11"/>
        <v>2685</v>
      </c>
      <c r="AD231" s="1445">
        <f t="shared" si="11"/>
        <v>864</v>
      </c>
      <c r="AE231" s="1445">
        <f>SUM(AE9:AE230)</f>
        <v>14758</v>
      </c>
      <c r="AF231" s="1235">
        <f>SUM(AF9:AF230)</f>
        <v>1264</v>
      </c>
      <c r="AG231" s="1235">
        <f t="shared" ref="AG231:AP231" si="12">SUM(AG9:AG230)</f>
        <v>1292</v>
      </c>
      <c r="AH231" s="1235">
        <f t="shared" si="12"/>
        <v>1595</v>
      </c>
      <c r="AI231" s="1707">
        <f t="shared" si="12"/>
        <v>1624</v>
      </c>
      <c r="AJ231" s="1707">
        <f t="shared" si="12"/>
        <v>1756</v>
      </c>
      <c r="AK231" s="1707">
        <f t="shared" si="12"/>
        <v>1529</v>
      </c>
      <c r="AL231" s="1708">
        <f t="shared" si="12"/>
        <v>1260</v>
      </c>
      <c r="AM231" s="1708">
        <f t="shared" si="12"/>
        <v>1019</v>
      </c>
      <c r="AN231" s="1708">
        <f t="shared" si="12"/>
        <v>802</v>
      </c>
      <c r="AO231" s="1708">
        <f t="shared" si="12"/>
        <v>721</v>
      </c>
      <c r="AP231" s="1709">
        <f t="shared" si="12"/>
        <v>1896</v>
      </c>
      <c r="AQ231" s="1570"/>
      <c r="AR231" s="1528"/>
      <c r="AS231" s="540"/>
      <c r="AT231" s="118"/>
      <c r="AU231" s="640"/>
      <c r="AV231" s="118"/>
      <c r="AW231" s="118"/>
      <c r="AX231" s="118"/>
      <c r="AY231" s="118"/>
      <c r="AZ231" s="118"/>
      <c r="BA231" s="118"/>
      <c r="BB231" s="118"/>
      <c r="BC231" s="118"/>
      <c r="BD231" s="118"/>
      <c r="BE231" s="118"/>
      <c r="BF231" s="118"/>
      <c r="BG231" s="118"/>
      <c r="BH231" s="155"/>
      <c r="BI231" s="155"/>
      <c r="BJ231" s="155"/>
      <c r="BK231" s="155"/>
      <c r="BL231" s="155"/>
      <c r="BM231" s="155"/>
      <c r="BN231" s="155"/>
      <c r="BO231" s="155"/>
      <c r="BP231" s="155"/>
      <c r="BQ231" s="155"/>
      <c r="BR231" s="155"/>
      <c r="BS231" s="155"/>
      <c r="BT231" s="155"/>
      <c r="BU231" s="155"/>
      <c r="BV231" s="155"/>
      <c r="BW231" s="155"/>
      <c r="BX231" s="155"/>
      <c r="BY231" s="155"/>
      <c r="BZ231" s="155"/>
      <c r="CA231" s="155"/>
      <c r="CB231" s="155"/>
      <c r="CC231" s="155"/>
      <c r="CD231" s="155"/>
      <c r="CE231" s="155"/>
      <c r="CF231" s="155"/>
      <c r="CG231" s="155"/>
      <c r="CH231" s="155"/>
      <c r="CI231" s="155"/>
      <c r="CJ231" s="155"/>
      <c r="CK231" s="155"/>
      <c r="CL231" s="155"/>
      <c r="CM231" s="155"/>
      <c r="CN231" s="155"/>
      <c r="CO231" s="155"/>
      <c r="CP231" s="155"/>
      <c r="CQ231" s="155"/>
      <c r="CR231" s="155"/>
      <c r="CS231" s="155"/>
      <c r="CT231" s="155"/>
      <c r="CU231" s="155"/>
      <c r="CV231" s="155"/>
      <c r="CW231" s="155"/>
    </row>
    <row r="232" spans="1:101" s="188" customFormat="1" ht="34.5" customHeight="1" thickBot="1" x14ac:dyDescent="0.4">
      <c r="B232" s="155"/>
      <c r="C232" s="190"/>
      <c r="D232" s="191"/>
      <c r="E232" s="191"/>
      <c r="F232" s="192"/>
      <c r="G232" s="192"/>
      <c r="H232" s="192"/>
      <c r="I232" s="184"/>
      <c r="J232" s="193"/>
      <c r="K232" s="184"/>
      <c r="L232" s="194"/>
      <c r="M232" s="194"/>
      <c r="N232" s="140"/>
      <c r="O232" s="140"/>
      <c r="P232" s="140"/>
      <c r="Q232" s="140"/>
      <c r="R232" s="140"/>
      <c r="S232" s="140"/>
      <c r="T232" s="140"/>
      <c r="U232" s="299"/>
      <c r="V232" s="1578" t="s">
        <v>1697</v>
      </c>
      <c r="W232" s="1245"/>
      <c r="X232" s="1245"/>
      <c r="Y232" s="1245"/>
      <c r="Z232" s="1245"/>
      <c r="AA232" s="1245"/>
      <c r="AB232" s="1245"/>
      <c r="AC232" s="1236">
        <f t="shared" ref="AC232:AE232" si="13">AC225+AC223+AC221+AC217+AC215+AC214+AC211+AC208+AC205+AC197+AC193+AC190+AC188+AC186+AC167+AC158+AC157+AC155+AC153+AC151+AC146+AC144+AC142+AC140+AC136++AC134+AC13+AC132+AC131+AC130+AC128+AC127+AC125+AC123+AC119+AC116+AC115+AC114+AC111+AC108+AC106+AC98+AC93+AC91+AC88+AC86+AC84+AC81+AC73+AC71+AC68+AC47+AC46+AC45+AC39+AC37+AC35+AC33+AC31+AC28+AC26+AC23+AC21+AC17+AC15+AC13+AC11+AC55+AC171</f>
        <v>493</v>
      </c>
      <c r="AD232" s="1236">
        <f t="shared" si="13"/>
        <v>314</v>
      </c>
      <c r="AE232" s="1236">
        <f t="shared" si="13"/>
        <v>3108</v>
      </c>
      <c r="AF232" s="1236">
        <f>AF225+AF223+AF221+AF217+AF215+AF214+AF211+AF208+AF205+AF197+AF193+AF190+AF188+AF186+AF167+AF158+AF157+AF155+AF153+AF151+AF146+AF144+AF142+AF140+AF136++AF134+AF13+AF132+AF131+AF130+AF128+AF127+AF125+AF123+AF119+AF116+AF115+AF114+AF111+AF108+AF106+AF98+AF93+AF91+AF88+AF86+AF84+AF81+AF73+AF71+AF68+AF47+AF46+AF45+AF39+AF37+AF35+AF33+AF31+AF28+AF26+AF23+AF21+AF17+AF15+AF13+AF11+AF55+AF171</f>
        <v>354</v>
      </c>
      <c r="AG232" s="1236">
        <f t="shared" ref="AG232:AP232" si="14">AG225+AG223+AG221+AG217+AG215+AG214+AG211+AG208+AG205+AG197+AG193+AG190+AG188+AG186+AG167+AG158+AG157+AG155+AG153+AG151+AG146+AG144+AG142+AG140+AG136++AG134+AG13+AG132+AG131+AG130+AG128+AG127+AG125+AG123+AG119+AG116+AG115+AG114+AG111+AG108+AG106+AG98+AG93+AG91+AG88+AG86+AG84+AG81+AG73+AG71+AG68+AG47+AG46+AG45+AG39+AG37+AG35+AG33+AG31+AG28+AG26+AG23+AG21+AG17+AG15+AG13+AG11+AG55+AG171</f>
        <v>284</v>
      </c>
      <c r="AH232" s="1236">
        <f t="shared" si="14"/>
        <v>239</v>
      </c>
      <c r="AI232" s="1236">
        <f t="shared" si="14"/>
        <v>346</v>
      </c>
      <c r="AJ232" s="1236">
        <f t="shared" si="14"/>
        <v>367</v>
      </c>
      <c r="AK232" s="1236">
        <f t="shared" si="14"/>
        <v>309</v>
      </c>
      <c r="AL232" s="1236">
        <f t="shared" si="14"/>
        <v>299</v>
      </c>
      <c r="AM232" s="1236">
        <f t="shared" si="14"/>
        <v>239</v>
      </c>
      <c r="AN232" s="1236">
        <f t="shared" si="14"/>
        <v>176</v>
      </c>
      <c r="AO232" s="1236">
        <f t="shared" si="14"/>
        <v>201</v>
      </c>
      <c r="AP232" s="1236">
        <f t="shared" si="14"/>
        <v>294</v>
      </c>
      <c r="AQ232" s="1570"/>
      <c r="AR232" s="1529"/>
      <c r="AS232" s="541"/>
      <c r="AT232" s="118"/>
      <c r="AU232" s="640"/>
      <c r="AV232" s="118"/>
      <c r="AW232" s="118"/>
      <c r="AX232" s="118"/>
      <c r="AY232" s="118"/>
      <c r="AZ232" s="118"/>
      <c r="BA232" s="118"/>
      <c r="BB232" s="118"/>
      <c r="BC232" s="118"/>
      <c r="BD232" s="118"/>
      <c r="BE232" s="118"/>
      <c r="BF232" s="118"/>
      <c r="BG232" s="118"/>
      <c r="BH232" s="155"/>
      <c r="BI232" s="155"/>
      <c r="BJ232" s="155"/>
      <c r="BK232" s="155"/>
      <c r="BL232" s="155"/>
      <c r="BM232" s="155"/>
      <c r="BN232" s="155"/>
      <c r="BO232" s="155"/>
      <c r="BP232" s="155"/>
      <c r="BQ232" s="155"/>
      <c r="BR232" s="155"/>
      <c r="BS232" s="155"/>
      <c r="BT232" s="155"/>
      <c r="BU232" s="155"/>
      <c r="BV232" s="155"/>
      <c r="BW232" s="155"/>
      <c r="BX232" s="155"/>
      <c r="BY232" s="155"/>
      <c r="BZ232" s="155"/>
      <c r="CA232" s="155"/>
      <c r="CB232" s="155"/>
      <c r="CC232" s="155"/>
      <c r="CD232" s="155"/>
      <c r="CE232" s="155"/>
      <c r="CF232" s="155"/>
      <c r="CG232" s="155"/>
      <c r="CH232" s="155"/>
      <c r="CI232" s="155"/>
      <c r="CJ232" s="155"/>
      <c r="CK232" s="155"/>
      <c r="CL232" s="155"/>
      <c r="CM232" s="155"/>
      <c r="CN232" s="155"/>
      <c r="CO232" s="155"/>
      <c r="CP232" s="155"/>
      <c r="CQ232" s="155"/>
      <c r="CR232" s="155"/>
      <c r="CS232" s="155"/>
      <c r="CT232" s="155"/>
      <c r="CU232" s="155"/>
      <c r="CV232" s="155"/>
      <c r="CW232" s="155"/>
    </row>
    <row r="233" spans="1:101" ht="31.5" customHeight="1" x14ac:dyDescent="0.35">
      <c r="B233" s="2048" t="s">
        <v>1768</v>
      </c>
      <c r="C233" s="2049"/>
      <c r="D233" s="140"/>
      <c r="E233" s="140"/>
      <c r="F233" s="120"/>
      <c r="G233" s="120"/>
      <c r="H233" s="120"/>
      <c r="I233" s="120"/>
      <c r="J233" s="120"/>
      <c r="K233" s="120"/>
      <c r="L233" s="120"/>
      <c r="M233" s="120"/>
      <c r="N233" s="120"/>
      <c r="O233" s="120"/>
      <c r="P233" s="120"/>
      <c r="Q233" s="120"/>
      <c r="R233" s="120"/>
      <c r="S233" s="120"/>
      <c r="T233" s="120"/>
      <c r="U233" s="300"/>
      <c r="V233" s="120"/>
      <c r="W233" s="120"/>
      <c r="X233" s="120"/>
      <c r="Y233" s="120"/>
      <c r="Z233" s="120"/>
      <c r="AA233" s="120"/>
      <c r="AB233" s="120"/>
      <c r="AC233" s="120"/>
      <c r="AD233" s="120"/>
      <c r="AE233" s="1446"/>
      <c r="AF233" s="140"/>
      <c r="AG233" s="140"/>
      <c r="AH233" s="140"/>
      <c r="AI233" s="140"/>
      <c r="AJ233" s="140"/>
      <c r="AK233" s="140"/>
      <c r="AL233" s="1580" t="s">
        <v>792</v>
      </c>
      <c r="AN233" s="140"/>
      <c r="AO233" s="185">
        <f>SUM(AF231:AO231)</f>
        <v>12862</v>
      </c>
      <c r="AP233" s="1548"/>
      <c r="AQ233" s="1571"/>
      <c r="AS233" s="541"/>
    </row>
    <row r="234" spans="1:101" ht="23.25" customHeight="1" x14ac:dyDescent="0.35">
      <c r="A234" s="115"/>
      <c r="B234" s="198"/>
      <c r="C234" s="198"/>
      <c r="D234" s="199"/>
      <c r="E234" s="199"/>
      <c r="F234" s="192"/>
      <c r="G234" s="192"/>
      <c r="H234" s="192"/>
      <c r="I234" s="184"/>
      <c r="J234" s="193"/>
      <c r="K234" s="184"/>
      <c r="L234" s="194"/>
      <c r="M234" s="194"/>
      <c r="N234" s="140"/>
      <c r="O234" s="140"/>
      <c r="P234" s="140"/>
      <c r="Q234" s="140"/>
      <c r="R234" s="140"/>
      <c r="S234" s="184"/>
      <c r="T234" s="140"/>
      <c r="U234" s="298"/>
      <c r="V234" s="184"/>
      <c r="W234" s="195"/>
      <c r="X234" s="195"/>
      <c r="Y234" s="195"/>
      <c r="Z234" s="195"/>
      <c r="AA234" s="195"/>
      <c r="AB234" s="195"/>
      <c r="AC234" s="195"/>
      <c r="AD234" s="195"/>
      <c r="AE234" s="1447"/>
      <c r="AF234" s="238"/>
      <c r="AG234" s="238"/>
      <c r="AH234" s="238"/>
      <c r="AI234" s="238"/>
      <c r="AJ234" s="238"/>
      <c r="AK234" s="238"/>
      <c r="AL234" s="1579" t="s">
        <v>1735</v>
      </c>
      <c r="AM234" s="238"/>
      <c r="AN234" s="238"/>
      <c r="AO234" s="238">
        <f>SUM(AF232:AO232)</f>
        <v>2814</v>
      </c>
      <c r="AP234" s="1572"/>
      <c r="AQ234" s="1570"/>
    </row>
    <row r="235" spans="1:101" s="203" customFormat="1" ht="46.5" customHeight="1" x14ac:dyDescent="0.35">
      <c r="A235" s="201"/>
      <c r="B235" s="198" t="s">
        <v>793</v>
      </c>
      <c r="C235" s="198" t="s">
        <v>1711</v>
      </c>
      <c r="D235" s="509"/>
      <c r="E235" s="509"/>
      <c r="F235" s="192"/>
      <c r="G235" s="192"/>
      <c r="H235" s="192"/>
      <c r="I235" s="184"/>
      <c r="J235" s="193"/>
      <c r="K235" s="184"/>
      <c r="L235" s="194"/>
      <c r="M235" s="194"/>
      <c r="N235" s="140"/>
      <c r="O235" s="140"/>
      <c r="P235" s="140"/>
      <c r="Q235" s="140"/>
      <c r="R235" s="140"/>
      <c r="S235" s="184"/>
      <c r="T235" s="140"/>
      <c r="U235" s="298"/>
      <c r="V235" s="184"/>
      <c r="W235" s="195"/>
      <c r="X235" s="195"/>
      <c r="Y235" s="195"/>
      <c r="Z235" s="195"/>
      <c r="AA235" s="195"/>
      <c r="AB235" s="195"/>
      <c r="AC235" s="195"/>
      <c r="AD235" s="195"/>
      <c r="AE235" s="1448"/>
      <c r="AF235" s="195"/>
      <c r="AG235" s="483"/>
      <c r="AH235" s="195"/>
      <c r="AI235" s="195"/>
      <c r="AJ235" s="195"/>
      <c r="AK235" s="483"/>
      <c r="AL235" s="195"/>
      <c r="AM235" s="195"/>
      <c r="AN235" s="155"/>
      <c r="AO235" s="114"/>
      <c r="AP235" s="1573"/>
      <c r="AQ235" s="1570"/>
      <c r="AR235" s="1528"/>
      <c r="AS235" s="1343"/>
      <c r="AT235" s="467"/>
      <c r="AU235" s="642"/>
      <c r="AV235" s="467"/>
      <c r="AW235" s="467"/>
      <c r="AX235" s="467"/>
      <c r="AY235" s="467"/>
      <c r="AZ235" s="467"/>
      <c r="BA235" s="467"/>
      <c r="BB235" s="467"/>
      <c r="BC235" s="467"/>
      <c r="BD235" s="467"/>
      <c r="BE235" s="467"/>
      <c r="BF235" s="467"/>
      <c r="BG235" s="467"/>
      <c r="BH235" s="202"/>
      <c r="BI235" s="202"/>
      <c r="BJ235" s="202"/>
      <c r="BK235" s="202"/>
      <c r="BL235" s="202"/>
      <c r="BM235" s="202"/>
      <c r="BN235" s="202"/>
      <c r="BO235" s="202"/>
      <c r="BP235" s="202"/>
      <c r="BQ235" s="202"/>
      <c r="BR235" s="202"/>
      <c r="BS235" s="202"/>
      <c r="BT235" s="202"/>
      <c r="BU235" s="202"/>
      <c r="BV235" s="202"/>
      <c r="BW235" s="202"/>
      <c r="BX235" s="202"/>
      <c r="BY235" s="202"/>
      <c r="BZ235" s="202"/>
      <c r="CA235" s="202"/>
      <c r="CB235" s="202"/>
      <c r="CC235" s="202"/>
      <c r="CD235" s="202"/>
      <c r="CE235" s="202"/>
      <c r="CF235" s="202"/>
      <c r="CG235" s="202"/>
      <c r="CH235" s="202"/>
      <c r="CI235" s="202"/>
      <c r="CJ235" s="202"/>
      <c r="CK235" s="202"/>
      <c r="CL235" s="202"/>
      <c r="CM235" s="202"/>
      <c r="CN235" s="202"/>
      <c r="CO235" s="202"/>
      <c r="CP235" s="202"/>
      <c r="CQ235" s="202"/>
      <c r="CR235" s="202"/>
      <c r="CS235" s="202"/>
      <c r="CT235" s="202"/>
      <c r="CU235" s="202"/>
      <c r="CV235" s="202"/>
      <c r="CW235" s="202"/>
    </row>
    <row r="236" spans="1:101" s="203" customFormat="1" ht="15" customHeight="1" x14ac:dyDescent="0.35">
      <c r="B236" s="155"/>
      <c r="C236" s="190"/>
      <c r="D236" s="191"/>
      <c r="E236" s="191"/>
      <c r="F236" s="192"/>
      <c r="G236" s="192"/>
      <c r="H236" s="192"/>
      <c r="I236" s="184"/>
      <c r="J236" s="193"/>
      <c r="K236" s="184"/>
      <c r="L236" s="194"/>
      <c r="M236" s="194"/>
      <c r="N236" s="140"/>
      <c r="O236" s="140"/>
      <c r="P236" s="140"/>
      <c r="Q236" s="140"/>
      <c r="R236" s="140"/>
      <c r="S236" s="140"/>
      <c r="T236" s="140"/>
      <c r="U236" s="298"/>
      <c r="V236" s="184"/>
      <c r="W236" s="195"/>
      <c r="X236" s="195"/>
      <c r="Y236" s="195"/>
      <c r="Z236" s="195"/>
      <c r="AA236" s="195"/>
      <c r="AB236" s="195"/>
      <c r="AC236" s="195"/>
      <c r="AD236" s="195"/>
      <c r="AE236" s="1448"/>
      <c r="AF236" s="195"/>
      <c r="AG236" s="484"/>
      <c r="AH236" s="238"/>
      <c r="AI236" s="238"/>
      <c r="AJ236" s="116"/>
      <c r="AK236" s="484"/>
      <c r="AL236" s="195"/>
      <c r="AM236" s="238"/>
      <c r="AN236" s="485"/>
      <c r="AO236" s="239"/>
      <c r="AP236" s="1548"/>
      <c r="AQ236" s="1570"/>
      <c r="AR236" s="1528"/>
      <c r="AS236" s="1343"/>
      <c r="AT236" s="467"/>
      <c r="AU236" s="642"/>
      <c r="AV236" s="467"/>
      <c r="AW236" s="467"/>
      <c r="AX236" s="467"/>
      <c r="AY236" s="467"/>
      <c r="AZ236" s="467"/>
      <c r="BA236" s="467"/>
      <c r="BB236" s="467"/>
      <c r="BC236" s="467"/>
      <c r="BD236" s="467"/>
      <c r="BE236" s="467"/>
      <c r="BF236" s="467"/>
      <c r="BG236" s="467"/>
      <c r="BH236" s="202"/>
      <c r="BI236" s="202"/>
      <c r="BJ236" s="202"/>
      <c r="BK236" s="202"/>
      <c r="BL236" s="202"/>
      <c r="BM236" s="202"/>
      <c r="BN236" s="202"/>
      <c r="BO236" s="202"/>
      <c r="BP236" s="202"/>
      <c r="BQ236" s="202"/>
      <c r="BR236" s="202"/>
      <c r="BS236" s="202"/>
      <c r="BT236" s="202"/>
      <c r="BU236" s="202"/>
      <c r="BV236" s="202"/>
      <c r="BW236" s="202"/>
      <c r="BX236" s="202"/>
      <c r="BY236" s="202"/>
      <c r="BZ236" s="202"/>
      <c r="CA236" s="202"/>
      <c r="CB236" s="202"/>
      <c r="CC236" s="202"/>
      <c r="CD236" s="202"/>
      <c r="CE236" s="202"/>
      <c r="CF236" s="202"/>
      <c r="CG236" s="202"/>
      <c r="CH236" s="202"/>
      <c r="CI236" s="202"/>
      <c r="CJ236" s="202"/>
      <c r="CK236" s="202"/>
      <c r="CL236" s="202"/>
      <c r="CM236" s="202"/>
      <c r="CN236" s="202"/>
      <c r="CO236" s="202"/>
      <c r="CP236" s="202"/>
      <c r="CQ236" s="202"/>
      <c r="CR236" s="202"/>
      <c r="CS236" s="202"/>
      <c r="CT236" s="202"/>
      <c r="CU236" s="202"/>
      <c r="CV236" s="202"/>
      <c r="CW236" s="202"/>
    </row>
    <row r="237" spans="1:101" s="203" customFormat="1" x14ac:dyDescent="0.35">
      <c r="A237" s="201"/>
      <c r="B237" s="115"/>
      <c r="C237" s="114"/>
      <c r="D237" s="114"/>
      <c r="E237" s="114"/>
      <c r="F237" s="114"/>
      <c r="G237" s="114"/>
      <c r="H237" s="114"/>
      <c r="I237" s="116"/>
      <c r="J237" s="116"/>
      <c r="K237" s="116"/>
      <c r="L237" s="116"/>
      <c r="M237" s="116"/>
      <c r="N237" s="116"/>
      <c r="O237" s="116"/>
      <c r="P237" s="116"/>
      <c r="Q237" s="116"/>
      <c r="R237" s="116"/>
      <c r="S237" s="116"/>
      <c r="T237" s="116"/>
      <c r="U237" s="294"/>
      <c r="V237" s="116"/>
      <c r="W237" s="116"/>
      <c r="X237" s="116"/>
      <c r="Y237" s="116"/>
      <c r="Z237" s="116"/>
      <c r="AA237" s="116"/>
      <c r="AB237" s="116"/>
      <c r="AC237" s="116"/>
      <c r="AD237" s="116"/>
      <c r="AE237" s="1374"/>
      <c r="AF237" s="116"/>
      <c r="AG237" s="116"/>
      <c r="AH237" s="116"/>
      <c r="AI237" s="116"/>
      <c r="AJ237" s="200"/>
      <c r="AK237" s="116"/>
      <c r="AL237" s="116"/>
      <c r="AM237" s="116"/>
      <c r="AN237" s="116"/>
      <c r="AO237" s="114"/>
      <c r="AP237" s="1548"/>
      <c r="AQ237" s="1574"/>
      <c r="AR237" s="1528"/>
      <c r="AS237" s="1343"/>
      <c r="AT237" s="467"/>
      <c r="AU237" s="642"/>
      <c r="AV237" s="467"/>
      <c r="AW237" s="467"/>
      <c r="AX237" s="467"/>
      <c r="AY237" s="467"/>
      <c r="AZ237" s="467"/>
      <c r="BA237" s="467"/>
      <c r="BB237" s="467"/>
      <c r="BC237" s="467"/>
      <c r="BD237" s="467"/>
      <c r="BE237" s="467"/>
      <c r="BF237" s="467"/>
      <c r="BG237" s="467"/>
      <c r="BH237" s="202"/>
      <c r="BI237" s="202"/>
      <c r="BJ237" s="202"/>
      <c r="BK237" s="202"/>
      <c r="BL237" s="202"/>
      <c r="BM237" s="202"/>
      <c r="BN237" s="202"/>
      <c r="BO237" s="202"/>
      <c r="BP237" s="202"/>
      <c r="BQ237" s="202"/>
      <c r="BR237" s="202"/>
      <c r="BS237" s="202"/>
      <c r="BT237" s="202"/>
      <c r="BU237" s="202"/>
      <c r="BV237" s="202"/>
      <c r="BW237" s="202"/>
      <c r="BX237" s="202"/>
      <c r="BY237" s="202"/>
      <c r="BZ237" s="202"/>
      <c r="CA237" s="202"/>
      <c r="CB237" s="202"/>
      <c r="CC237" s="202"/>
      <c r="CD237" s="202"/>
      <c r="CE237" s="202"/>
      <c r="CF237" s="202"/>
      <c r="CG237" s="202"/>
      <c r="CH237" s="202"/>
      <c r="CI237" s="202"/>
      <c r="CJ237" s="202"/>
      <c r="CK237" s="202"/>
      <c r="CL237" s="202"/>
      <c r="CM237" s="202"/>
      <c r="CN237" s="202"/>
      <c r="CO237" s="202"/>
      <c r="CP237" s="202"/>
      <c r="CQ237" s="202"/>
      <c r="CR237" s="202"/>
      <c r="CS237" s="202"/>
      <c r="CT237" s="202"/>
      <c r="CU237" s="202"/>
      <c r="CV237" s="202"/>
      <c r="CW237" s="202"/>
    </row>
    <row r="238" spans="1:101" s="203" customFormat="1" x14ac:dyDescent="0.35">
      <c r="B238" s="114"/>
      <c r="C238" s="114"/>
      <c r="D238" s="114"/>
      <c r="E238" s="114"/>
      <c r="F238" s="114"/>
      <c r="G238" s="114"/>
      <c r="H238" s="114"/>
      <c r="I238" s="116"/>
      <c r="J238" s="116"/>
      <c r="K238" s="116"/>
      <c r="L238" s="116"/>
      <c r="M238" s="116"/>
      <c r="N238" s="116"/>
      <c r="O238" s="116"/>
      <c r="P238" s="116"/>
      <c r="Q238" s="116"/>
      <c r="R238" s="116"/>
      <c r="S238" s="116"/>
      <c r="T238" s="116"/>
      <c r="U238" s="294"/>
      <c r="V238" s="116"/>
      <c r="W238" s="116"/>
      <c r="X238" s="116"/>
      <c r="Y238" s="116"/>
      <c r="Z238" s="116"/>
      <c r="AA238" s="116"/>
      <c r="AB238" s="116"/>
      <c r="AC238" s="200"/>
      <c r="AD238" s="116"/>
      <c r="AE238" s="1449"/>
      <c r="AF238" s="116"/>
      <c r="AG238" s="116"/>
      <c r="AH238" s="116"/>
      <c r="AI238" s="116"/>
      <c r="AJ238" s="116"/>
      <c r="AK238" s="116"/>
      <c r="AL238" s="116"/>
      <c r="AM238" s="116"/>
      <c r="AN238" s="116"/>
      <c r="AO238" s="116"/>
      <c r="AP238" s="1575"/>
      <c r="AQ238" s="1574"/>
      <c r="AR238" s="1528"/>
      <c r="AS238" s="1343"/>
      <c r="AT238" s="467"/>
      <c r="AU238" s="642"/>
      <c r="AV238" s="467"/>
      <c r="AW238" s="467"/>
      <c r="AX238" s="467"/>
      <c r="AY238" s="467"/>
      <c r="AZ238" s="467"/>
      <c r="BA238" s="467"/>
      <c r="BB238" s="467"/>
      <c r="BC238" s="467"/>
      <c r="BD238" s="467"/>
      <c r="BE238" s="467"/>
      <c r="BF238" s="467"/>
      <c r="BG238" s="467"/>
      <c r="BH238" s="202"/>
      <c r="BI238" s="202"/>
      <c r="BJ238" s="202"/>
      <c r="BK238" s="202"/>
      <c r="BL238" s="202"/>
      <c r="BM238" s="202"/>
      <c r="BN238" s="202"/>
      <c r="BO238" s="202"/>
      <c r="BP238" s="202"/>
      <c r="BQ238" s="202"/>
      <c r="BR238" s="202"/>
      <c r="BS238" s="202"/>
      <c r="BT238" s="202"/>
      <c r="BU238" s="202"/>
      <c r="BV238" s="202"/>
      <c r="BW238" s="202"/>
      <c r="BX238" s="202"/>
      <c r="BY238" s="202"/>
      <c r="BZ238" s="202"/>
      <c r="CA238" s="202"/>
      <c r="CB238" s="202"/>
      <c r="CC238" s="202"/>
      <c r="CD238" s="202"/>
      <c r="CE238" s="202"/>
      <c r="CF238" s="202"/>
      <c r="CG238" s="202"/>
      <c r="CH238" s="202"/>
      <c r="CI238" s="202"/>
      <c r="CJ238" s="202"/>
      <c r="CK238" s="202"/>
      <c r="CL238" s="202"/>
      <c r="CM238" s="202"/>
      <c r="CN238" s="202"/>
      <c r="CO238" s="202"/>
      <c r="CP238" s="202"/>
      <c r="CQ238" s="202"/>
      <c r="CR238" s="202"/>
      <c r="CS238" s="202"/>
      <c r="CT238" s="202"/>
      <c r="CU238" s="202"/>
      <c r="CV238" s="202"/>
      <c r="CW238" s="202"/>
    </row>
    <row r="239" spans="1:101" s="203" customFormat="1" ht="15" customHeight="1" x14ac:dyDescent="0.35">
      <c r="B239" s="204"/>
      <c r="C239" s="204"/>
      <c r="D239" s="202"/>
      <c r="E239" s="202"/>
      <c r="F239" s="202"/>
      <c r="G239" s="202"/>
      <c r="H239" s="202"/>
      <c r="I239" s="508"/>
      <c r="J239" s="205"/>
      <c r="K239" s="1012"/>
      <c r="L239" s="206"/>
      <c r="M239" s="206"/>
      <c r="N239" s="207"/>
      <c r="O239" s="207"/>
      <c r="P239" s="207"/>
      <c r="Q239" s="207"/>
      <c r="R239" s="207"/>
      <c r="S239" s="208"/>
      <c r="T239" s="209"/>
      <c r="U239" s="301"/>
      <c r="V239" s="210"/>
      <c r="W239" s="210"/>
      <c r="X239" s="210"/>
      <c r="Y239" s="508"/>
      <c r="Z239" s="210"/>
      <c r="AA239" s="211"/>
      <c r="AB239" s="211"/>
      <c r="AC239" s="210"/>
      <c r="AD239" s="210"/>
      <c r="AE239" s="1450"/>
      <c r="AF239" s="210"/>
      <c r="AG239" s="210"/>
      <c r="AH239" s="210"/>
      <c r="AI239" s="210"/>
      <c r="AJ239" s="202"/>
      <c r="AK239" s="1920"/>
      <c r="AL239" s="1920"/>
      <c r="AM239" s="1920"/>
      <c r="AN239" s="202"/>
      <c r="AO239" s="202"/>
      <c r="AP239" s="1576"/>
      <c r="AQ239" s="1577"/>
      <c r="AR239" s="1528"/>
      <c r="AS239" s="1343"/>
      <c r="AT239" s="467"/>
      <c r="AU239" s="642"/>
      <c r="AV239" s="467"/>
      <c r="AW239" s="467"/>
      <c r="AX239" s="467"/>
      <c r="AY239" s="467"/>
      <c r="AZ239" s="467"/>
      <c r="BA239" s="467"/>
      <c r="BB239" s="467"/>
      <c r="BC239" s="467"/>
      <c r="BD239" s="467"/>
      <c r="BE239" s="467"/>
      <c r="BF239" s="467"/>
      <c r="BG239" s="467"/>
      <c r="BH239" s="202"/>
      <c r="BI239" s="202"/>
      <c r="BJ239" s="202"/>
      <c r="BK239" s="202"/>
      <c r="BL239" s="202"/>
      <c r="BM239" s="202"/>
      <c r="BN239" s="202"/>
      <c r="BO239" s="202"/>
      <c r="BP239" s="202"/>
      <c r="BQ239" s="202"/>
      <c r="BR239" s="202"/>
      <c r="BS239" s="202"/>
      <c r="BT239" s="202"/>
      <c r="BU239" s="202"/>
      <c r="BV239" s="202"/>
      <c r="BW239" s="202"/>
      <c r="BX239" s="202"/>
      <c r="BY239" s="202"/>
      <c r="BZ239" s="202"/>
      <c r="CA239" s="202"/>
      <c r="CB239" s="202"/>
      <c r="CC239" s="202"/>
      <c r="CD239" s="202"/>
      <c r="CE239" s="202"/>
      <c r="CF239" s="202"/>
      <c r="CG239" s="202"/>
      <c r="CH239" s="202"/>
      <c r="CI239" s="202"/>
      <c r="CJ239" s="202"/>
      <c r="CK239" s="202"/>
      <c r="CL239" s="202"/>
      <c r="CM239" s="202"/>
      <c r="CN239" s="202"/>
      <c r="CO239" s="202"/>
      <c r="CP239" s="202"/>
      <c r="CQ239" s="202"/>
      <c r="CR239" s="202"/>
      <c r="CS239" s="202"/>
      <c r="CT239" s="202"/>
      <c r="CU239" s="202"/>
      <c r="CV239" s="202"/>
      <c r="CW239" s="202"/>
    </row>
    <row r="240" spans="1:101" s="203" customFormat="1" ht="15" customHeight="1" x14ac:dyDescent="0.35">
      <c r="B240" s="204"/>
      <c r="C240" s="204"/>
      <c r="D240" s="202"/>
      <c r="E240" s="202"/>
      <c r="F240" s="202"/>
      <c r="G240" s="202"/>
      <c r="H240" s="202"/>
      <c r="I240" s="508"/>
      <c r="J240" s="205"/>
      <c r="K240" s="1012"/>
      <c r="L240" s="206"/>
      <c r="M240" s="206"/>
      <c r="N240" s="207"/>
      <c r="O240" s="207"/>
      <c r="P240" s="207"/>
      <c r="Q240" s="207"/>
      <c r="R240" s="207"/>
      <c r="S240" s="211"/>
      <c r="T240" s="209"/>
      <c r="U240" s="301"/>
      <c r="V240" s="210"/>
      <c r="W240" s="211"/>
      <c r="X240" s="211"/>
      <c r="Y240" s="209"/>
      <c r="Z240" s="211"/>
      <c r="AA240" s="211"/>
      <c r="AB240" s="211"/>
      <c r="AC240" s="211"/>
      <c r="AD240" s="211"/>
      <c r="AE240" s="1451"/>
      <c r="AF240" s="211"/>
      <c r="AG240" s="211"/>
      <c r="AH240" s="211"/>
      <c r="AI240" s="211"/>
      <c r="AJ240" s="211"/>
      <c r="AK240" s="211"/>
      <c r="AL240" s="211"/>
      <c r="AM240" s="211"/>
      <c r="AN240" s="211"/>
      <c r="AO240" s="211"/>
      <c r="AP240" s="211"/>
      <c r="AQ240" s="1577"/>
      <c r="AR240" s="1528"/>
      <c r="AS240" s="1343"/>
      <c r="AT240" s="467"/>
      <c r="AU240" s="642"/>
      <c r="AV240" s="467"/>
      <c r="AW240" s="467"/>
      <c r="AX240" s="467"/>
      <c r="AY240" s="467"/>
      <c r="AZ240" s="467"/>
      <c r="BA240" s="467"/>
      <c r="BB240" s="467"/>
      <c r="BC240" s="467"/>
      <c r="BD240" s="467"/>
      <c r="BE240" s="467"/>
      <c r="BF240" s="467"/>
      <c r="BG240" s="467"/>
      <c r="BH240" s="202"/>
      <c r="BI240" s="202"/>
      <c r="BJ240" s="202"/>
      <c r="BK240" s="202"/>
      <c r="BL240" s="202"/>
      <c r="BM240" s="202"/>
      <c r="BN240" s="202"/>
      <c r="BO240" s="202"/>
      <c r="BP240" s="202"/>
      <c r="BQ240" s="202"/>
      <c r="BR240" s="202"/>
      <c r="BS240" s="202"/>
      <c r="BT240" s="202"/>
      <c r="BU240" s="202"/>
      <c r="BV240" s="202"/>
      <c r="BW240" s="202"/>
      <c r="BX240" s="202"/>
      <c r="BY240" s="202"/>
      <c r="BZ240" s="202"/>
      <c r="CA240" s="202"/>
      <c r="CB240" s="202"/>
      <c r="CC240" s="202"/>
      <c r="CD240" s="202"/>
      <c r="CE240" s="202"/>
      <c r="CF240" s="202"/>
      <c r="CG240" s="202"/>
      <c r="CH240" s="202"/>
      <c r="CI240" s="202"/>
      <c r="CJ240" s="202"/>
      <c r="CK240" s="202"/>
      <c r="CL240" s="202"/>
      <c r="CM240" s="202"/>
      <c r="CN240" s="202"/>
      <c r="CO240" s="202"/>
      <c r="CP240" s="202"/>
      <c r="CQ240" s="202"/>
      <c r="CR240" s="202"/>
      <c r="CS240" s="202"/>
      <c r="CT240" s="202"/>
      <c r="CU240" s="202"/>
      <c r="CV240" s="202"/>
      <c r="CW240" s="202"/>
    </row>
    <row r="241" spans="2:101" s="203" customFormat="1" x14ac:dyDescent="0.35">
      <c r="B241" s="204"/>
      <c r="C241" s="204"/>
      <c r="D241" s="202"/>
      <c r="E241" s="202"/>
      <c r="F241" s="202"/>
      <c r="G241" s="202"/>
      <c r="H241" s="202"/>
      <c r="I241" s="508"/>
      <c r="J241" s="205"/>
      <c r="K241" s="1012"/>
      <c r="L241" s="206"/>
      <c r="M241" s="206"/>
      <c r="N241" s="207"/>
      <c r="O241" s="207"/>
      <c r="P241" s="207"/>
      <c r="Q241" s="207"/>
      <c r="R241" s="207"/>
      <c r="S241" s="208"/>
      <c r="T241" s="209"/>
      <c r="U241" s="301"/>
      <c r="V241" s="210"/>
      <c r="W241" s="210"/>
      <c r="X241" s="210"/>
      <c r="Y241" s="508"/>
      <c r="Z241" s="210"/>
      <c r="AA241" s="211"/>
      <c r="AB241" s="211"/>
      <c r="AC241" s="210"/>
      <c r="AD241" s="210"/>
      <c r="AE241" s="1450"/>
      <c r="AF241" s="210"/>
      <c r="AG241" s="210"/>
      <c r="AH241" s="210"/>
      <c r="AI241" s="210"/>
      <c r="AJ241" s="210"/>
      <c r="AK241" s="1921"/>
      <c r="AL241" s="1921"/>
      <c r="AM241" s="212"/>
      <c r="AN241" s="202"/>
      <c r="AO241" s="202"/>
      <c r="AP241" s="1576"/>
      <c r="AQ241" s="1577"/>
      <c r="AR241" s="1528"/>
      <c r="AS241" s="1343"/>
      <c r="AT241" s="467"/>
      <c r="AU241" s="642"/>
      <c r="AV241" s="467"/>
      <c r="AW241" s="467"/>
      <c r="AX241" s="467"/>
      <c r="AY241" s="467"/>
      <c r="AZ241" s="467"/>
      <c r="BA241" s="467"/>
      <c r="BB241" s="467"/>
      <c r="BC241" s="467"/>
      <c r="BD241" s="467"/>
      <c r="BE241" s="467"/>
      <c r="BF241" s="467"/>
      <c r="BG241" s="467"/>
      <c r="BH241" s="202"/>
      <c r="BI241" s="202"/>
      <c r="BJ241" s="202"/>
      <c r="BK241" s="202"/>
      <c r="BL241" s="202"/>
      <c r="BM241" s="202"/>
      <c r="BN241" s="202"/>
      <c r="BO241" s="202"/>
      <c r="BP241" s="202"/>
      <c r="BQ241" s="202"/>
      <c r="BR241" s="202"/>
      <c r="BS241" s="202"/>
      <c r="BT241" s="202"/>
      <c r="BU241" s="202"/>
      <c r="BV241" s="202"/>
      <c r="BW241" s="202"/>
      <c r="BX241" s="202"/>
      <c r="BY241" s="202"/>
      <c r="BZ241" s="202"/>
      <c r="CA241" s="202"/>
      <c r="CB241" s="202"/>
      <c r="CC241" s="202"/>
      <c r="CD241" s="202"/>
      <c r="CE241" s="202"/>
      <c r="CF241" s="202"/>
      <c r="CG241" s="202"/>
      <c r="CH241" s="202"/>
      <c r="CI241" s="202"/>
      <c r="CJ241" s="202"/>
      <c r="CK241" s="202"/>
      <c r="CL241" s="202"/>
      <c r="CM241" s="202"/>
      <c r="CN241" s="202"/>
      <c r="CO241" s="202"/>
      <c r="CP241" s="202"/>
      <c r="CQ241" s="202"/>
      <c r="CR241" s="202"/>
      <c r="CS241" s="202"/>
      <c r="CT241" s="202"/>
      <c r="CU241" s="202"/>
      <c r="CV241" s="202"/>
      <c r="CW241" s="202"/>
    </row>
    <row r="242" spans="2:101" x14ac:dyDescent="0.35">
      <c r="B242" s="204"/>
      <c r="C242" s="204"/>
      <c r="D242" s="202"/>
      <c r="E242" s="202"/>
      <c r="F242" s="202"/>
      <c r="G242" s="202"/>
      <c r="H242" s="202"/>
      <c r="I242" s="508"/>
      <c r="J242" s="205"/>
      <c r="K242" s="1012"/>
      <c r="L242" s="206"/>
      <c r="M242" s="206"/>
      <c r="N242" s="207"/>
      <c r="O242" s="207"/>
      <c r="P242" s="207"/>
      <c r="Q242" s="207"/>
      <c r="R242" s="207"/>
      <c r="S242" s="211"/>
      <c r="T242" s="209"/>
      <c r="U242" s="301"/>
      <c r="V242" s="210"/>
      <c r="W242" s="211"/>
      <c r="X242" s="211"/>
      <c r="Y242" s="209"/>
      <c r="Z242" s="211"/>
      <c r="AA242" s="211"/>
      <c r="AB242" s="211"/>
      <c r="AC242" s="211"/>
      <c r="AD242" s="211"/>
      <c r="AE242" s="1451"/>
      <c r="AF242" s="211"/>
      <c r="AG242" s="211"/>
      <c r="AH242" s="211"/>
      <c r="AI242" s="211"/>
      <c r="AJ242" s="211"/>
      <c r="AK242" s="1920"/>
      <c r="AL242" s="1920"/>
      <c r="AM242" s="213"/>
      <c r="AN242" s="211"/>
      <c r="AO242" s="202"/>
      <c r="AP242" s="1576"/>
      <c r="AQ242" s="1577"/>
    </row>
    <row r="243" spans="2:101" x14ac:dyDescent="0.35">
      <c r="B243" s="204"/>
      <c r="C243" s="204"/>
      <c r="D243" s="202"/>
      <c r="E243" s="202"/>
      <c r="F243" s="202"/>
      <c r="G243" s="202"/>
      <c r="H243" s="202"/>
      <c r="I243" s="508"/>
      <c r="J243" s="205"/>
      <c r="K243" s="1012"/>
      <c r="L243" s="206"/>
      <c r="M243" s="206"/>
      <c r="N243" s="207"/>
      <c r="O243" s="207"/>
      <c r="P243" s="207"/>
      <c r="Q243" s="207"/>
      <c r="R243" s="207"/>
      <c r="S243" s="211"/>
      <c r="T243" s="209"/>
      <c r="U243" s="301"/>
      <c r="V243" s="210"/>
      <c r="W243" s="211"/>
      <c r="X243" s="211"/>
      <c r="Y243" s="209"/>
      <c r="Z243" s="211"/>
      <c r="AA243" s="211"/>
      <c r="AB243" s="211"/>
      <c r="AC243" s="211"/>
      <c r="AD243" s="211"/>
      <c r="AE243" s="1451"/>
      <c r="AF243" s="211"/>
      <c r="AG243" s="211"/>
      <c r="AH243" s="211"/>
      <c r="AI243" s="211"/>
      <c r="AJ243" s="211"/>
      <c r="AK243" s="1920"/>
      <c r="AL243" s="1920"/>
      <c r="AM243" s="213"/>
      <c r="AN243" s="211"/>
      <c r="AO243" s="202"/>
      <c r="AP243" s="1576"/>
      <c r="AQ243" s="1577"/>
    </row>
    <row r="244" spans="2:101" x14ac:dyDescent="0.35">
      <c r="B244" s="204"/>
      <c r="C244" s="204"/>
      <c r="D244" s="202"/>
      <c r="E244" s="202"/>
      <c r="F244" s="202"/>
      <c r="G244" s="202"/>
      <c r="H244" s="202"/>
      <c r="I244" s="508"/>
      <c r="J244" s="205"/>
      <c r="K244" s="1012"/>
      <c r="L244" s="206"/>
      <c r="M244" s="206"/>
      <c r="N244" s="207"/>
      <c r="O244" s="207"/>
      <c r="P244" s="207"/>
      <c r="Q244" s="207"/>
      <c r="R244" s="207"/>
      <c r="S244" s="211"/>
      <c r="T244" s="209"/>
      <c r="U244" s="301"/>
      <c r="V244" s="210"/>
      <c r="W244" s="210"/>
      <c r="X244" s="210"/>
      <c r="Y244" s="508"/>
      <c r="Z244" s="210"/>
      <c r="AA244" s="210"/>
      <c r="AB244" s="210"/>
      <c r="AC244" s="210"/>
      <c r="AD244" s="210"/>
      <c r="AE244" s="1450"/>
      <c r="AF244" s="210"/>
      <c r="AG244" s="210"/>
      <c r="AH244" s="210"/>
      <c r="AI244" s="210"/>
      <c r="AJ244" s="202"/>
      <c r="AK244" s="1919"/>
      <c r="AL244" s="1919"/>
      <c r="AM244" s="212"/>
      <c r="AN244" s="202"/>
      <c r="AO244" s="202"/>
      <c r="AP244" s="1576"/>
      <c r="AQ244" s="1577"/>
    </row>
    <row r="245" spans="2:101" x14ac:dyDescent="0.35">
      <c r="B245" s="204"/>
      <c r="C245" s="204"/>
      <c r="D245" s="202"/>
      <c r="E245" s="202"/>
      <c r="F245" s="202"/>
      <c r="G245" s="202"/>
      <c r="H245" s="202"/>
      <c r="I245" s="508"/>
      <c r="J245" s="205"/>
      <c r="K245" s="1012"/>
      <c r="L245" s="206"/>
      <c r="M245" s="206"/>
      <c r="N245" s="207"/>
      <c r="O245" s="207"/>
      <c r="P245" s="207"/>
      <c r="Q245" s="207"/>
      <c r="R245" s="207"/>
      <c r="S245" s="211"/>
      <c r="T245" s="209"/>
      <c r="U245" s="301"/>
      <c r="V245" s="210"/>
      <c r="W245" s="210"/>
      <c r="X245" s="210"/>
      <c r="Y245" s="508"/>
      <c r="Z245" s="210"/>
      <c r="AA245" s="210"/>
      <c r="AB245" s="210"/>
      <c r="AC245" s="210"/>
      <c r="AD245" s="210"/>
      <c r="AE245" s="1450"/>
      <c r="AF245" s="210"/>
      <c r="AG245" s="210"/>
      <c r="AH245" s="210"/>
      <c r="AI245" s="210"/>
      <c r="AJ245" s="214"/>
      <c r="AK245" s="1919"/>
      <c r="AL245" s="1919"/>
      <c r="AM245" s="212"/>
      <c r="AN245" s="202"/>
      <c r="AP245" s="1548"/>
      <c r="AQ245" s="1577"/>
    </row>
    <row r="246" spans="2:101" x14ac:dyDescent="0.35">
      <c r="AK246" s="1919"/>
      <c r="AL246" s="1919"/>
      <c r="AM246" s="215"/>
      <c r="AP246" s="1548"/>
      <c r="AQ246" s="1574"/>
    </row>
    <row r="247" spans="2:101" x14ac:dyDescent="0.35">
      <c r="AO247" s="116"/>
      <c r="AP247" s="1575"/>
      <c r="AQ247" s="1574"/>
    </row>
    <row r="248" spans="2:101" x14ac:dyDescent="0.35">
      <c r="AP248" s="1548"/>
      <c r="AQ248" s="1574"/>
    </row>
    <row r="249" spans="2:101" x14ac:dyDescent="0.35">
      <c r="AP249" s="1548"/>
      <c r="AQ249" s="1574"/>
    </row>
    <row r="250" spans="2:101" x14ac:dyDescent="0.35">
      <c r="AP250" s="1548"/>
      <c r="AQ250" s="1574"/>
    </row>
    <row r="251" spans="2:101" x14ac:dyDescent="0.35">
      <c r="AP251" s="1548"/>
      <c r="AQ251" s="1574"/>
    </row>
    <row r="252" spans="2:101" x14ac:dyDescent="0.35">
      <c r="AP252" s="1548"/>
      <c r="AQ252" s="1574"/>
    </row>
    <row r="253" spans="2:101" x14ac:dyDescent="0.35">
      <c r="AP253" s="1548"/>
      <c r="AQ253" s="1574"/>
    </row>
    <row r="254" spans="2:101" x14ac:dyDescent="0.35">
      <c r="AP254" s="1548"/>
      <c r="AQ254" s="1574"/>
    </row>
    <row r="255" spans="2:101" x14ac:dyDescent="0.35">
      <c r="AP255" s="1548"/>
      <c r="AQ255" s="1574"/>
    </row>
    <row r="256" spans="2:101" x14ac:dyDescent="0.35">
      <c r="AP256" s="1548"/>
      <c r="AQ256" s="1574"/>
    </row>
    <row r="257" spans="42:43" x14ac:dyDescent="0.35">
      <c r="AP257" s="1548"/>
      <c r="AQ257" s="1574"/>
    </row>
    <row r="258" spans="42:43" x14ac:dyDescent="0.35">
      <c r="AP258" s="1548"/>
      <c r="AQ258" s="1574"/>
    </row>
    <row r="259" spans="42:43" x14ac:dyDescent="0.35">
      <c r="AP259" s="1548"/>
      <c r="AQ259" s="1574"/>
    </row>
    <row r="260" spans="42:43" x14ac:dyDescent="0.35">
      <c r="AP260" s="1548"/>
      <c r="AQ260" s="1574"/>
    </row>
    <row r="261" spans="42:43" x14ac:dyDescent="0.35">
      <c r="AP261" s="1548"/>
      <c r="AQ261" s="1574"/>
    </row>
    <row r="262" spans="42:43" x14ac:dyDescent="0.35">
      <c r="AP262" s="1548"/>
      <c r="AQ262" s="1574"/>
    </row>
    <row r="263" spans="42:43" x14ac:dyDescent="0.35">
      <c r="AP263" s="1548"/>
      <c r="AQ263" s="1574"/>
    </row>
    <row r="264" spans="42:43" x14ac:dyDescent="0.35">
      <c r="AP264" s="1548"/>
      <c r="AQ264" s="1574"/>
    </row>
    <row r="265" spans="42:43" x14ac:dyDescent="0.35">
      <c r="AP265" s="1548"/>
      <c r="AQ265" s="1574"/>
    </row>
    <row r="266" spans="42:43" x14ac:dyDescent="0.35">
      <c r="AP266" s="1548"/>
      <c r="AQ266" s="1574"/>
    </row>
    <row r="267" spans="42:43" x14ac:dyDescent="0.35">
      <c r="AP267" s="1548"/>
      <c r="AQ267" s="1574"/>
    </row>
    <row r="268" spans="42:43" x14ac:dyDescent="0.35">
      <c r="AP268" s="1548"/>
      <c r="AQ268" s="1574"/>
    </row>
    <row r="269" spans="42:43" x14ac:dyDescent="0.35">
      <c r="AP269" s="1548"/>
      <c r="AQ269" s="1574"/>
    </row>
    <row r="270" spans="42:43" x14ac:dyDescent="0.35">
      <c r="AP270" s="1548"/>
      <c r="AQ270" s="1574"/>
    </row>
    <row r="271" spans="42:43" x14ac:dyDescent="0.35">
      <c r="AP271" s="1548"/>
      <c r="AQ271" s="1574"/>
    </row>
    <row r="272" spans="42:43" x14ac:dyDescent="0.35">
      <c r="AP272" s="1548"/>
      <c r="AQ272" s="1574"/>
    </row>
    <row r="273" spans="42:43" x14ac:dyDescent="0.35">
      <c r="AP273" s="1548"/>
      <c r="AQ273" s="1574"/>
    </row>
    <row r="274" spans="42:43" x14ac:dyDescent="0.35">
      <c r="AP274" s="1548"/>
      <c r="AQ274" s="1574"/>
    </row>
    <row r="275" spans="42:43" x14ac:dyDescent="0.35">
      <c r="AP275" s="1548"/>
      <c r="AQ275" s="1574"/>
    </row>
    <row r="276" spans="42:43" x14ac:dyDescent="0.35">
      <c r="AP276" s="1548"/>
      <c r="AQ276" s="1574"/>
    </row>
    <row r="277" spans="42:43" x14ac:dyDescent="0.35">
      <c r="AP277" s="1548"/>
      <c r="AQ277" s="1574"/>
    </row>
    <row r="278" spans="42:43" x14ac:dyDescent="0.35">
      <c r="AP278" s="1548"/>
      <c r="AQ278" s="1574"/>
    </row>
    <row r="279" spans="42:43" x14ac:dyDescent="0.35">
      <c r="AP279" s="1548"/>
      <c r="AQ279" s="1574"/>
    </row>
    <row r="280" spans="42:43" x14ac:dyDescent="0.35">
      <c r="AP280" s="1548"/>
      <c r="AQ280" s="1574"/>
    </row>
    <row r="281" spans="42:43" x14ac:dyDescent="0.35">
      <c r="AP281" s="1548"/>
      <c r="AQ281" s="1574"/>
    </row>
    <row r="282" spans="42:43" x14ac:dyDescent="0.35">
      <c r="AP282" s="1548"/>
      <c r="AQ282" s="1574"/>
    </row>
    <row r="283" spans="42:43" x14ac:dyDescent="0.35">
      <c r="AP283" s="1548"/>
      <c r="AQ283" s="1574"/>
    </row>
    <row r="284" spans="42:43" x14ac:dyDescent="0.35">
      <c r="AP284" s="1548"/>
      <c r="AQ284" s="1574"/>
    </row>
    <row r="285" spans="42:43" x14ac:dyDescent="0.35">
      <c r="AP285" s="1548"/>
      <c r="AQ285" s="1574"/>
    </row>
    <row r="286" spans="42:43" x14ac:dyDescent="0.35">
      <c r="AP286" s="1548"/>
      <c r="AQ286" s="1574"/>
    </row>
    <row r="287" spans="42:43" x14ac:dyDescent="0.35">
      <c r="AP287" s="1548"/>
      <c r="AQ287" s="1574"/>
    </row>
    <row r="288" spans="42:43" x14ac:dyDescent="0.35">
      <c r="AP288" s="1548"/>
      <c r="AQ288" s="1574"/>
    </row>
    <row r="289" spans="42:43" x14ac:dyDescent="0.35">
      <c r="AP289" s="1548"/>
      <c r="AQ289" s="1574"/>
    </row>
    <row r="290" spans="42:43" x14ac:dyDescent="0.35">
      <c r="AP290" s="1548"/>
      <c r="AQ290" s="1574"/>
    </row>
    <row r="291" spans="42:43" x14ac:dyDescent="0.35">
      <c r="AP291" s="1548"/>
      <c r="AQ291" s="1574"/>
    </row>
    <row r="292" spans="42:43" x14ac:dyDescent="0.35">
      <c r="AP292" s="1548"/>
      <c r="AQ292" s="1574"/>
    </row>
    <row r="293" spans="42:43" x14ac:dyDescent="0.35">
      <c r="AP293" s="1548"/>
      <c r="AQ293" s="1574"/>
    </row>
    <row r="294" spans="42:43" x14ac:dyDescent="0.35">
      <c r="AP294" s="1548"/>
      <c r="AQ294" s="1574"/>
    </row>
    <row r="295" spans="42:43" x14ac:dyDescent="0.35">
      <c r="AP295" s="1548"/>
      <c r="AQ295" s="1574"/>
    </row>
    <row r="296" spans="42:43" x14ac:dyDescent="0.35">
      <c r="AP296" s="1548"/>
      <c r="AQ296" s="1574"/>
    </row>
    <row r="297" spans="42:43" x14ac:dyDescent="0.35">
      <c r="AP297" s="1548"/>
      <c r="AQ297" s="1574"/>
    </row>
    <row r="298" spans="42:43" x14ac:dyDescent="0.35">
      <c r="AP298" s="1548"/>
      <c r="AQ298" s="1574"/>
    </row>
    <row r="299" spans="42:43" x14ac:dyDescent="0.35">
      <c r="AP299" s="1548"/>
      <c r="AQ299" s="1574"/>
    </row>
    <row r="300" spans="42:43" x14ac:dyDescent="0.35">
      <c r="AP300" s="1548"/>
      <c r="AQ300" s="1574"/>
    </row>
    <row r="301" spans="42:43" x14ac:dyDescent="0.35">
      <c r="AP301" s="1548"/>
      <c r="AQ301" s="1574"/>
    </row>
    <row r="302" spans="42:43" x14ac:dyDescent="0.35">
      <c r="AP302" s="1548"/>
      <c r="AQ302" s="1574"/>
    </row>
    <row r="303" spans="42:43" x14ac:dyDescent="0.35">
      <c r="AP303" s="1548"/>
      <c r="AQ303" s="1574"/>
    </row>
    <row r="304" spans="42:43" x14ac:dyDescent="0.35">
      <c r="AQ304" s="1530"/>
    </row>
    <row r="305" spans="43:43" x14ac:dyDescent="0.35">
      <c r="AQ305" s="1530"/>
    </row>
    <row r="306" spans="43:43" x14ac:dyDescent="0.35">
      <c r="AQ306" s="1530"/>
    </row>
    <row r="307" spans="43:43" x14ac:dyDescent="0.35">
      <c r="AQ307" s="1530"/>
    </row>
    <row r="308" spans="43:43" x14ac:dyDescent="0.35">
      <c r="AQ308" s="1530"/>
    </row>
    <row r="309" spans="43:43" x14ac:dyDescent="0.35">
      <c r="AQ309" s="1530"/>
    </row>
    <row r="310" spans="43:43" x14ac:dyDescent="0.35">
      <c r="AQ310" s="1530"/>
    </row>
    <row r="311" spans="43:43" x14ac:dyDescent="0.35">
      <c r="AQ311" s="1530"/>
    </row>
    <row r="312" spans="43:43" x14ac:dyDescent="0.35">
      <c r="AQ312" s="1530"/>
    </row>
    <row r="313" spans="43:43" x14ac:dyDescent="0.35">
      <c r="AQ313" s="1530"/>
    </row>
    <row r="314" spans="43:43" x14ac:dyDescent="0.35">
      <c r="AQ314" s="1530"/>
    </row>
    <row r="315" spans="43:43" x14ac:dyDescent="0.35">
      <c r="AQ315" s="1530"/>
    </row>
    <row r="316" spans="43:43" x14ac:dyDescent="0.35">
      <c r="AQ316" s="1530"/>
    </row>
    <row r="317" spans="43:43" x14ac:dyDescent="0.35">
      <c r="AQ317" s="1530"/>
    </row>
    <row r="318" spans="43:43" x14ac:dyDescent="0.35">
      <c r="AQ318" s="1530"/>
    </row>
    <row r="319" spans="43:43" x14ac:dyDescent="0.35">
      <c r="AQ319" s="1530"/>
    </row>
    <row r="320" spans="43:43" x14ac:dyDescent="0.35">
      <c r="AQ320" s="1530"/>
    </row>
    <row r="321" spans="43:43" x14ac:dyDescent="0.35">
      <c r="AQ321" s="1530"/>
    </row>
    <row r="322" spans="43:43" x14ac:dyDescent="0.35">
      <c r="AQ322" s="1530"/>
    </row>
    <row r="323" spans="43:43" x14ac:dyDescent="0.35">
      <c r="AQ323" s="1530"/>
    </row>
    <row r="324" spans="43:43" x14ac:dyDescent="0.35">
      <c r="AQ324" s="1530"/>
    </row>
    <row r="325" spans="43:43" x14ac:dyDescent="0.35">
      <c r="AQ325" s="1530"/>
    </row>
    <row r="326" spans="43:43" x14ac:dyDescent="0.35">
      <c r="AQ326" s="1530"/>
    </row>
  </sheetData>
  <sheetProtection algorithmName="SHA-512" hashValue="98rzJ8vovX0uVuAf+zbrw+iDaeFGkBDQ/V/RlFZzXOm+ATFnh9BoWxvNGxWCWhjgBwb06ZFCVk7/WUqG3tkOYA==" saltValue="MhEDw2dzKaCxb7ePvLzXtA==" spinCount="100000" sheet="1" objects="1" scenarios="1"/>
  <autoFilter ref="F9:F227" xr:uid="{00000000-0001-0000-0100-000000000000}"/>
  <mergeCells count="39">
    <mergeCell ref="AS188:AS190"/>
    <mergeCell ref="J90:J91"/>
    <mergeCell ref="J150:J151"/>
    <mergeCell ref="J129:J130"/>
    <mergeCell ref="J105:J106"/>
    <mergeCell ref="J110:J111"/>
    <mergeCell ref="AQ189:AQ227"/>
    <mergeCell ref="J189:J190"/>
    <mergeCell ref="J135:J136"/>
    <mergeCell ref="J107:J108"/>
    <mergeCell ref="J154:J155"/>
    <mergeCell ref="J185:J186"/>
    <mergeCell ref="J156:J157"/>
    <mergeCell ref="J118:J119"/>
    <mergeCell ref="J152:J153"/>
    <mergeCell ref="J145:J146"/>
    <mergeCell ref="AK246:AL246"/>
    <mergeCell ref="AK239:AM239"/>
    <mergeCell ref="AK241:AL241"/>
    <mergeCell ref="AK242:AL242"/>
    <mergeCell ref="AK243:AL243"/>
    <mergeCell ref="AK244:AL244"/>
    <mergeCell ref="AK245:AL245"/>
    <mergeCell ref="X6:X8"/>
    <mergeCell ref="AQ45:AQ66"/>
    <mergeCell ref="AQ166:AQ184"/>
    <mergeCell ref="J143:J144"/>
    <mergeCell ref="J133:J134"/>
    <mergeCell ref="J122:J123"/>
    <mergeCell ref="AQ90:AQ91"/>
    <mergeCell ref="AQ105:AQ106"/>
    <mergeCell ref="J10:J11"/>
    <mergeCell ref="J12:J13"/>
    <mergeCell ref="J67:J68"/>
    <mergeCell ref="J36:J37"/>
    <mergeCell ref="J16:J17"/>
    <mergeCell ref="J22:J23"/>
    <mergeCell ref="J32:J33"/>
    <mergeCell ref="J34:J35"/>
  </mergeCells>
  <pageMargins left="0.7" right="0.7" top="0.75" bottom="0.75" header="0.3" footer="0.3"/>
  <pageSetup paperSize="8" scale="45"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pageSetUpPr fitToPage="1"/>
  </sheetPr>
  <dimension ref="A1:BQ150"/>
  <sheetViews>
    <sheetView showGridLines="0" zoomScale="60" zoomScaleNormal="60" workbookViewId="0">
      <selection activeCell="E13" sqref="E13"/>
    </sheetView>
  </sheetViews>
  <sheetFormatPr defaultColWidth="8.7265625" defaultRowHeight="15.5" x14ac:dyDescent="0.35"/>
  <cols>
    <col min="1" max="1" width="3.81640625" style="114" customWidth="1"/>
    <col min="2" max="2" width="0.81640625" style="114" customWidth="1"/>
    <col min="3" max="3" width="12.1796875" style="114" customWidth="1"/>
    <col min="4" max="4" width="11.26953125" style="114" customWidth="1"/>
    <col min="5" max="5" width="43.1796875" style="114" customWidth="1"/>
    <col min="6" max="6" width="16.54296875" style="114" customWidth="1"/>
    <col min="7" max="7" width="39.1796875" style="114" bestFit="1" customWidth="1"/>
    <col min="8" max="9" width="9.54296875" style="114" customWidth="1"/>
    <col min="10" max="10" width="15.7265625" style="114" customWidth="1"/>
    <col min="11" max="11" width="14.7265625" style="114" customWidth="1"/>
    <col min="12" max="15" width="12.1796875" style="116" customWidth="1"/>
    <col min="16" max="17" width="12.81640625" style="116" customWidth="1"/>
    <col min="18" max="18" width="12.81640625" style="116" bestFit="1" customWidth="1"/>
    <col min="19" max="19" width="12.81640625" style="116" customWidth="1"/>
    <col min="20" max="20" width="14.453125" style="116" customWidth="1"/>
    <col min="21" max="21" width="16.81640625" style="116" customWidth="1"/>
    <col min="22" max="22" width="17.54296875" style="116" customWidth="1"/>
    <col min="23" max="23" width="12.26953125" style="116" customWidth="1"/>
    <col min="24" max="26" width="8.7265625" style="1015" customWidth="1"/>
    <col min="27" max="27" width="10.453125" style="1015" bestFit="1" customWidth="1"/>
    <col min="28" max="28" width="7.54296875" style="1015" bestFit="1" customWidth="1"/>
    <col min="29" max="29" width="13.54296875" style="1015" bestFit="1" customWidth="1"/>
    <col min="30" max="30" width="12.1796875" style="1015" bestFit="1" customWidth="1"/>
    <col min="31" max="31" width="13.54296875" style="1015" bestFit="1" customWidth="1"/>
    <col min="32" max="42" width="8.7265625" style="1015" customWidth="1"/>
    <col min="43" max="43" width="89.26953125" style="114" customWidth="1"/>
    <col min="44" max="44" width="0.26953125" style="114" customWidth="1"/>
    <col min="45" max="45" width="48.54296875" style="114" customWidth="1"/>
    <col min="46" max="46" width="36.81640625" style="114" customWidth="1"/>
    <col min="47" max="16384" width="8.7265625" style="114"/>
  </cols>
  <sheetData>
    <row r="1" spans="2:69" ht="23.5" customHeight="1" x14ac:dyDescent="0.35"/>
    <row r="2" spans="2:69" ht="20.149999999999999" customHeight="1" x14ac:dyDescent="0.35">
      <c r="B2" s="1043"/>
    </row>
    <row r="3" spans="2:69" ht="16" customHeight="1" x14ac:dyDescent="0.35">
      <c r="B3" s="1044"/>
      <c r="C3" s="188" t="s">
        <v>1561</v>
      </c>
      <c r="D3" s="188"/>
      <c r="E3" s="188"/>
      <c r="F3" s="165"/>
      <c r="G3" s="165"/>
      <c r="H3" s="165"/>
      <c r="I3" s="165"/>
      <c r="J3" s="165"/>
      <c r="K3" s="165"/>
      <c r="L3" s="166"/>
      <c r="M3" s="166"/>
      <c r="N3" s="166"/>
      <c r="O3" s="166"/>
      <c r="P3" s="166"/>
      <c r="Q3" s="166"/>
      <c r="R3" s="166"/>
      <c r="S3" s="166"/>
      <c r="T3" s="166"/>
      <c r="U3" s="166"/>
      <c r="V3" s="166"/>
      <c r="W3" s="166"/>
      <c r="X3" s="1016"/>
      <c r="Y3" s="1016"/>
      <c r="Z3" s="1016"/>
      <c r="AA3" s="1016"/>
      <c r="AB3" s="1016"/>
      <c r="AC3" s="1016"/>
      <c r="AD3" s="1016"/>
      <c r="AE3" s="1016"/>
      <c r="AF3" s="1016"/>
      <c r="AG3" s="1016"/>
      <c r="AH3" s="1016"/>
      <c r="AI3" s="1016"/>
      <c r="AJ3" s="1016"/>
      <c r="AK3" s="1016"/>
      <c r="AL3" s="1016"/>
      <c r="AM3" s="1016"/>
      <c r="AN3" s="1016"/>
      <c r="AO3" s="1016"/>
      <c r="AP3" s="1016"/>
      <c r="AQ3" s="166"/>
      <c r="AR3" s="116"/>
      <c r="AS3" s="116"/>
      <c r="AT3" s="116"/>
      <c r="AU3" s="116"/>
      <c r="AV3" s="116"/>
      <c r="AX3" s="116"/>
      <c r="AY3" s="116"/>
      <c r="AZ3" s="116"/>
      <c r="BA3" s="116"/>
      <c r="BB3" s="116"/>
      <c r="BC3" s="116"/>
      <c r="BD3" s="116"/>
      <c r="BE3" s="116"/>
      <c r="BF3" s="116"/>
    </row>
    <row r="4" spans="2:69" ht="30" customHeight="1" x14ac:dyDescent="0.35">
      <c r="B4" s="166"/>
      <c r="C4" s="155" t="s">
        <v>1591</v>
      </c>
      <c r="D4" s="155"/>
      <c r="E4" s="155"/>
    </row>
    <row r="5" spans="2:69" ht="30" customHeight="1" thickBot="1" x14ac:dyDescent="0.4">
      <c r="B5" s="166"/>
    </row>
    <row r="6" spans="2:69" s="155" customFormat="1" ht="19" customHeight="1" thickBot="1" x14ac:dyDescent="0.4">
      <c r="C6" s="1038"/>
      <c r="D6" s="1038"/>
      <c r="E6" s="1038"/>
      <c r="F6" s="1038"/>
      <c r="G6" s="1038"/>
      <c r="H6" s="1038"/>
      <c r="I6" s="1038"/>
      <c r="J6" s="1038"/>
      <c r="K6" s="1038"/>
      <c r="L6" s="1018" t="s">
        <v>55</v>
      </c>
      <c r="M6" s="1018"/>
      <c r="N6" s="1018"/>
      <c r="O6" s="1018"/>
      <c r="P6" s="1018"/>
      <c r="Q6" s="1018"/>
      <c r="R6" s="1018"/>
      <c r="S6" s="1018"/>
      <c r="T6" s="1018"/>
      <c r="U6" s="1018" t="s">
        <v>39</v>
      </c>
      <c r="V6" s="1018" t="s">
        <v>39</v>
      </c>
      <c r="W6" s="1019"/>
      <c r="X6" s="1039"/>
      <c r="Y6" s="127"/>
      <c r="Z6" s="127"/>
      <c r="AA6" s="127"/>
      <c r="AB6" s="129"/>
      <c r="AC6" s="853" t="s">
        <v>5</v>
      </c>
      <c r="AD6" s="127"/>
      <c r="AE6" s="1040"/>
      <c r="AF6" s="1942" t="s">
        <v>40</v>
      </c>
      <c r="AG6" s="1943"/>
      <c r="AH6" s="1943"/>
      <c r="AI6" s="1943"/>
      <c r="AJ6" s="1943"/>
      <c r="AK6" s="1943"/>
      <c r="AL6" s="1943"/>
      <c r="AM6" s="1943"/>
      <c r="AN6" s="1943"/>
      <c r="AO6" s="1943"/>
      <c r="AP6" s="1111"/>
      <c r="AQ6" s="1041"/>
      <c r="AR6" s="1313"/>
      <c r="AS6" s="1332"/>
      <c r="AT6" s="114"/>
    </row>
    <row r="7" spans="2:69" s="155" customFormat="1" ht="17.5" customHeight="1" x14ac:dyDescent="0.35">
      <c r="B7" s="140"/>
      <c r="C7" s="1020" t="s">
        <v>41</v>
      </c>
      <c r="D7" s="1020" t="s">
        <v>42</v>
      </c>
      <c r="E7" s="1042"/>
      <c r="F7" s="1042"/>
      <c r="G7" s="1042"/>
      <c r="H7" s="1042"/>
      <c r="I7" s="1042"/>
      <c r="J7" s="1020" t="s">
        <v>1564</v>
      </c>
      <c r="K7" s="1042"/>
      <c r="L7" s="1020" t="s">
        <v>56</v>
      </c>
      <c r="M7" s="1020" t="s">
        <v>1580</v>
      </c>
      <c r="N7" s="1020"/>
      <c r="O7" s="1020"/>
      <c r="P7" s="1020"/>
      <c r="Q7" s="1020"/>
      <c r="R7" s="1020" t="s">
        <v>1575</v>
      </c>
      <c r="S7" s="1020" t="s">
        <v>1596</v>
      </c>
      <c r="T7" s="1020" t="s">
        <v>39</v>
      </c>
      <c r="U7" s="1020" t="s">
        <v>43</v>
      </c>
      <c r="V7" s="1020" t="s">
        <v>43</v>
      </c>
      <c r="W7" s="1021" t="s">
        <v>44</v>
      </c>
      <c r="X7" s="1022" t="s">
        <v>1567</v>
      </c>
      <c r="Y7" s="138"/>
      <c r="Z7" s="138"/>
      <c r="AA7" s="138" t="s">
        <v>46</v>
      </c>
      <c r="AB7" s="139" t="s">
        <v>47</v>
      </c>
      <c r="AC7" s="140" t="s">
        <v>48</v>
      </c>
      <c r="AD7" s="138" t="s">
        <v>48</v>
      </c>
      <c r="AE7" s="1112" t="s">
        <v>49</v>
      </c>
      <c r="AF7" s="1113" t="s">
        <v>17</v>
      </c>
      <c r="AG7" s="1114" t="s">
        <v>18</v>
      </c>
      <c r="AH7" s="1115" t="s">
        <v>19</v>
      </c>
      <c r="AI7" s="1116" t="s">
        <v>20</v>
      </c>
      <c r="AJ7" s="1117" t="s">
        <v>21</v>
      </c>
      <c r="AK7" s="1118" t="s">
        <v>22</v>
      </c>
      <c r="AL7" s="1119" t="s">
        <v>23</v>
      </c>
      <c r="AM7" s="1120" t="s">
        <v>24</v>
      </c>
      <c r="AN7" s="1121" t="s">
        <v>25</v>
      </c>
      <c r="AO7" s="1122" t="s">
        <v>1572</v>
      </c>
      <c r="AP7" s="1123" t="s">
        <v>1573</v>
      </c>
      <c r="AQ7" s="1017" t="s">
        <v>794</v>
      </c>
      <c r="AR7" s="1314"/>
      <c r="AS7" s="1333" t="s">
        <v>1718</v>
      </c>
    </row>
    <row r="8" spans="2:69" s="155" customFormat="1" ht="21.65" customHeight="1" thickBot="1" x14ac:dyDescent="0.4">
      <c r="C8" s="1023" t="s">
        <v>51</v>
      </c>
      <c r="D8" s="1023" t="s">
        <v>51</v>
      </c>
      <c r="E8" s="1023" t="s">
        <v>52</v>
      </c>
      <c r="F8" s="1023" t="s">
        <v>1545</v>
      </c>
      <c r="G8" s="1023" t="s">
        <v>53</v>
      </c>
      <c r="H8" s="1023" t="s">
        <v>1562</v>
      </c>
      <c r="I8" s="1023" t="s">
        <v>1563</v>
      </c>
      <c r="J8" s="1023" t="s">
        <v>1565</v>
      </c>
      <c r="K8" s="1023" t="s">
        <v>54</v>
      </c>
      <c r="L8" s="1023" t="s">
        <v>1592</v>
      </c>
      <c r="M8" s="1023" t="s">
        <v>1595</v>
      </c>
      <c r="N8" s="1023" t="s">
        <v>1581</v>
      </c>
      <c r="O8" s="1023" t="s">
        <v>57</v>
      </c>
      <c r="P8" s="1023" t="s">
        <v>58</v>
      </c>
      <c r="Q8" s="1023" t="s">
        <v>59</v>
      </c>
      <c r="R8" s="1023" t="s">
        <v>7</v>
      </c>
      <c r="S8" s="1023" t="s">
        <v>1597</v>
      </c>
      <c r="T8" s="1023" t="s">
        <v>7</v>
      </c>
      <c r="U8" s="1023" t="s">
        <v>51</v>
      </c>
      <c r="V8" s="1023" t="s">
        <v>61</v>
      </c>
      <c r="W8" s="1024" t="s">
        <v>1598</v>
      </c>
      <c r="X8" s="1025" t="s">
        <v>1568</v>
      </c>
      <c r="Y8" s="148" t="s">
        <v>64</v>
      </c>
      <c r="Z8" s="148" t="s">
        <v>65</v>
      </c>
      <c r="AA8" s="148" t="s">
        <v>14</v>
      </c>
      <c r="AB8" s="149" t="s">
        <v>67</v>
      </c>
      <c r="AC8" s="150" t="s">
        <v>1570</v>
      </c>
      <c r="AD8" s="148" t="s">
        <v>1569</v>
      </c>
      <c r="AE8" s="1124" t="s">
        <v>1571</v>
      </c>
      <c r="AF8" s="1944" t="s">
        <v>26</v>
      </c>
      <c r="AG8" s="1945"/>
      <c r="AH8" s="1946"/>
      <c r="AI8" s="1947" t="s">
        <v>27</v>
      </c>
      <c r="AJ8" s="1948"/>
      <c r="AK8" s="1949"/>
      <c r="AL8" s="1950" t="s">
        <v>28</v>
      </c>
      <c r="AM8" s="1951"/>
      <c r="AN8" s="1951"/>
      <c r="AO8" s="1952"/>
      <c r="AP8" s="855"/>
      <c r="AQ8" s="1026" t="s">
        <v>795</v>
      </c>
      <c r="AR8" s="1315"/>
      <c r="AS8" s="1334"/>
    </row>
    <row r="9" spans="2:69" ht="28" customHeight="1" x14ac:dyDescent="0.35">
      <c r="C9" s="510" t="s">
        <v>796</v>
      </c>
      <c r="D9" s="376" t="s">
        <v>797</v>
      </c>
      <c r="E9" s="376" t="s">
        <v>798</v>
      </c>
      <c r="F9" s="376" t="s">
        <v>608</v>
      </c>
      <c r="G9" s="376" t="s">
        <v>133</v>
      </c>
      <c r="H9" s="376"/>
      <c r="I9" s="376"/>
      <c r="J9" s="380" t="s">
        <v>1599</v>
      </c>
      <c r="K9" s="1045">
        <v>1</v>
      </c>
      <c r="L9" s="380" t="s">
        <v>56</v>
      </c>
      <c r="M9" s="380"/>
      <c r="N9" s="380"/>
      <c r="O9" s="277" t="s">
        <v>86</v>
      </c>
      <c r="P9" s="277">
        <v>284</v>
      </c>
      <c r="Q9" s="277" t="s">
        <v>608</v>
      </c>
      <c r="R9" s="277" t="s">
        <v>1701</v>
      </c>
      <c r="S9" s="277"/>
      <c r="T9" s="380"/>
      <c r="U9" s="380"/>
      <c r="V9" s="380"/>
      <c r="W9" s="380" t="s">
        <v>75</v>
      </c>
      <c r="X9" s="380">
        <v>20</v>
      </c>
      <c r="Y9" s="851"/>
      <c r="Z9" s="851"/>
      <c r="AA9" s="851"/>
      <c r="AB9" s="851"/>
      <c r="AC9" s="851">
        <v>0</v>
      </c>
      <c r="AD9" s="851">
        <v>0</v>
      </c>
      <c r="AE9" s="851">
        <f>X9-AC9</f>
        <v>20</v>
      </c>
      <c r="AF9" s="1078">
        <v>0</v>
      </c>
      <c r="AG9" s="1077">
        <v>0</v>
      </c>
      <c r="AH9" s="1079">
        <v>0</v>
      </c>
      <c r="AI9" s="1083">
        <v>0</v>
      </c>
      <c r="AJ9" s="1084">
        <v>0</v>
      </c>
      <c r="AK9" s="1085">
        <v>0</v>
      </c>
      <c r="AL9" s="1089">
        <v>0</v>
      </c>
      <c r="AM9" s="1090">
        <v>0</v>
      </c>
      <c r="AN9" s="1090">
        <v>0</v>
      </c>
      <c r="AO9" s="1091">
        <v>0</v>
      </c>
      <c r="AP9" s="1109">
        <v>0</v>
      </c>
      <c r="AQ9" s="1095" t="s">
        <v>799</v>
      </c>
      <c r="AR9" s="1316"/>
      <c r="AS9" s="1331"/>
    </row>
    <row r="10" spans="2:69" ht="28" customHeight="1" x14ac:dyDescent="0.35">
      <c r="C10" s="510" t="s">
        <v>800</v>
      </c>
      <c r="D10" s="376" t="s">
        <v>801</v>
      </c>
      <c r="E10" s="376" t="s">
        <v>802</v>
      </c>
      <c r="F10" s="376" t="s">
        <v>608</v>
      </c>
      <c r="G10" s="376" t="s">
        <v>803</v>
      </c>
      <c r="H10" s="376"/>
      <c r="I10" s="376"/>
      <c r="J10" s="380" t="s">
        <v>1599</v>
      </c>
      <c r="K10" s="380">
        <v>2.2999999999999998</v>
      </c>
      <c r="L10" s="380" t="s">
        <v>56</v>
      </c>
      <c r="M10" s="380"/>
      <c r="N10" s="380"/>
      <c r="O10" s="277" t="s">
        <v>86</v>
      </c>
      <c r="P10" s="277">
        <v>284</v>
      </c>
      <c r="Q10" s="277" t="s">
        <v>608</v>
      </c>
      <c r="R10" s="277" t="s">
        <v>1701</v>
      </c>
      <c r="S10" s="277"/>
      <c r="T10" s="380"/>
      <c r="U10" s="380"/>
      <c r="V10" s="380"/>
      <c r="W10" s="380" t="s">
        <v>75</v>
      </c>
      <c r="X10" s="380">
        <v>35</v>
      </c>
      <c r="Y10" s="851"/>
      <c r="Z10" s="851"/>
      <c r="AA10" s="851"/>
      <c r="AB10" s="851"/>
      <c r="AC10" s="851">
        <v>0</v>
      </c>
      <c r="AD10" s="851">
        <v>0</v>
      </c>
      <c r="AE10" s="851">
        <f t="shared" ref="AE10:AE73" si="0">X10-AC10</f>
        <v>35</v>
      </c>
      <c r="AF10" s="1078">
        <v>0</v>
      </c>
      <c r="AG10" s="1077">
        <v>0</v>
      </c>
      <c r="AH10" s="1079">
        <v>0</v>
      </c>
      <c r="AI10" s="1083">
        <v>0</v>
      </c>
      <c r="AJ10" s="1084">
        <v>0</v>
      </c>
      <c r="AK10" s="1085">
        <v>0</v>
      </c>
      <c r="AL10" s="1089">
        <v>0</v>
      </c>
      <c r="AM10" s="1090">
        <v>0</v>
      </c>
      <c r="AN10" s="1090">
        <v>0</v>
      </c>
      <c r="AO10" s="1091">
        <v>0</v>
      </c>
      <c r="AP10" s="1109">
        <v>0</v>
      </c>
      <c r="AQ10" s="1095" t="s">
        <v>799</v>
      </c>
      <c r="AR10" s="1316"/>
      <c r="AS10" s="1027"/>
    </row>
    <row r="11" spans="2:69" ht="28" customHeight="1" x14ac:dyDescent="0.35">
      <c r="B11" s="165"/>
      <c r="C11" s="402" t="s">
        <v>804</v>
      </c>
      <c r="D11" s="402" t="s">
        <v>805</v>
      </c>
      <c r="E11" s="404" t="s">
        <v>806</v>
      </c>
      <c r="F11" s="404" t="s">
        <v>813</v>
      </c>
      <c r="G11" s="511" t="s">
        <v>807</v>
      </c>
      <c r="H11" s="511"/>
      <c r="I11" s="511"/>
      <c r="J11" s="380" t="s">
        <v>1599</v>
      </c>
      <c r="K11" s="1047">
        <v>0.27</v>
      </c>
      <c r="L11" s="277" t="s">
        <v>55</v>
      </c>
      <c r="M11" s="277"/>
      <c r="N11" s="277"/>
      <c r="O11" s="277" t="s">
        <v>86</v>
      </c>
      <c r="P11" s="277">
        <v>253</v>
      </c>
      <c r="Q11" s="277" t="s">
        <v>105</v>
      </c>
      <c r="R11" s="277" t="s">
        <v>1701</v>
      </c>
      <c r="S11" s="277"/>
      <c r="T11" s="277" t="s">
        <v>87</v>
      </c>
      <c r="U11" s="277" t="s">
        <v>808</v>
      </c>
      <c r="V11" s="277" t="s">
        <v>1152</v>
      </c>
      <c r="W11" s="1046" t="s">
        <v>75</v>
      </c>
      <c r="X11" s="1047">
        <v>10</v>
      </c>
      <c r="Y11" s="1048"/>
      <c r="Z11" s="1048"/>
      <c r="AA11" s="1048"/>
      <c r="AB11" s="1048"/>
      <c r="AC11" s="851">
        <v>0</v>
      </c>
      <c r="AD11" s="277">
        <v>0</v>
      </c>
      <c r="AE11" s="851">
        <f t="shared" si="0"/>
        <v>10</v>
      </c>
      <c r="AF11" s="1078">
        <v>0</v>
      </c>
      <c r="AG11" s="1077">
        <v>0</v>
      </c>
      <c r="AH11" s="1079">
        <v>0</v>
      </c>
      <c r="AI11" s="1083">
        <v>0</v>
      </c>
      <c r="AJ11" s="1084">
        <v>0</v>
      </c>
      <c r="AK11" s="1085">
        <v>0</v>
      </c>
      <c r="AL11" s="1089">
        <v>0</v>
      </c>
      <c r="AM11" s="1090">
        <v>0</v>
      </c>
      <c r="AN11" s="1090">
        <v>0</v>
      </c>
      <c r="AO11" s="1091">
        <v>0</v>
      </c>
      <c r="AP11" s="1109">
        <v>0</v>
      </c>
      <c r="AQ11" s="1096" t="s">
        <v>809</v>
      </c>
      <c r="AR11" s="1316"/>
      <c r="AS11" s="1027"/>
    </row>
    <row r="12" spans="2:69" ht="28" customHeight="1" x14ac:dyDescent="0.35">
      <c r="B12" s="165"/>
      <c r="C12" s="403" t="s">
        <v>810</v>
      </c>
      <c r="D12" s="403" t="s">
        <v>811</v>
      </c>
      <c r="E12" s="404" t="s">
        <v>812</v>
      </c>
      <c r="F12" s="404" t="s">
        <v>813</v>
      </c>
      <c r="G12" s="511" t="s">
        <v>133</v>
      </c>
      <c r="H12" s="511"/>
      <c r="I12" s="511"/>
      <c r="J12" s="380" t="s">
        <v>1599</v>
      </c>
      <c r="K12" s="522">
        <v>1.6</v>
      </c>
      <c r="L12" s="505" t="s">
        <v>56</v>
      </c>
      <c r="M12" s="505"/>
      <c r="N12" s="505"/>
      <c r="O12" s="380" t="s">
        <v>86</v>
      </c>
      <c r="P12" s="505">
        <v>254</v>
      </c>
      <c r="Q12" s="505" t="s">
        <v>813</v>
      </c>
      <c r="R12" s="277" t="s">
        <v>1701</v>
      </c>
      <c r="S12" s="380"/>
      <c r="T12" s="380" t="s">
        <v>114</v>
      </c>
      <c r="U12" s="407" t="s">
        <v>1705</v>
      </c>
      <c r="V12" s="1310" t="s">
        <v>1706</v>
      </c>
      <c r="W12" s="380" t="s">
        <v>75</v>
      </c>
      <c r="X12" s="380">
        <v>26</v>
      </c>
      <c r="Y12" s="851"/>
      <c r="Z12" s="851"/>
      <c r="AA12" s="851"/>
      <c r="AB12" s="851"/>
      <c r="AC12" s="851">
        <v>0</v>
      </c>
      <c r="AD12" s="851">
        <v>0</v>
      </c>
      <c r="AE12" s="851">
        <f t="shared" si="0"/>
        <v>26</v>
      </c>
      <c r="AF12" s="1078">
        <v>0</v>
      </c>
      <c r="AG12" s="1077">
        <v>0</v>
      </c>
      <c r="AH12" s="1079">
        <v>0</v>
      </c>
      <c r="AI12" s="1083">
        <v>0</v>
      </c>
      <c r="AJ12" s="1084">
        <v>0</v>
      </c>
      <c r="AK12" s="1085">
        <v>0</v>
      </c>
      <c r="AL12" s="1089">
        <v>0</v>
      </c>
      <c r="AM12" s="1090">
        <v>0</v>
      </c>
      <c r="AN12" s="1090">
        <v>0</v>
      </c>
      <c r="AO12" s="1091">
        <v>0</v>
      </c>
      <c r="AP12" s="1109">
        <v>0</v>
      </c>
      <c r="AQ12" s="1097" t="s">
        <v>814</v>
      </c>
      <c r="AR12" s="1317"/>
      <c r="AS12" s="1049"/>
      <c r="AT12" s="1035"/>
      <c r="AU12" s="1035"/>
      <c r="AV12" s="1035"/>
      <c r="AW12" s="166"/>
      <c r="AX12" s="1037"/>
      <c r="AY12" s="1037"/>
      <c r="AZ12" s="1037"/>
      <c r="BA12" s="1037"/>
      <c r="BB12" s="1037"/>
      <c r="BC12" s="1037"/>
      <c r="BD12" s="166"/>
      <c r="BE12" s="1037"/>
      <c r="BF12" s="1037"/>
    </row>
    <row r="13" spans="2:69" ht="28" customHeight="1" x14ac:dyDescent="0.35">
      <c r="B13" s="165"/>
      <c r="C13" s="510" t="s">
        <v>815</v>
      </c>
      <c r="D13" s="510" t="s">
        <v>816</v>
      </c>
      <c r="E13" s="511" t="s">
        <v>817</v>
      </c>
      <c r="F13" s="404" t="s">
        <v>813</v>
      </c>
      <c r="G13" s="511" t="s">
        <v>818</v>
      </c>
      <c r="H13" s="511"/>
      <c r="I13" s="511"/>
      <c r="J13" s="380" t="s">
        <v>1599</v>
      </c>
      <c r="K13" s="522">
        <v>0.2</v>
      </c>
      <c r="L13" s="505" t="s">
        <v>55</v>
      </c>
      <c r="M13" s="505"/>
      <c r="N13" s="505"/>
      <c r="O13" s="380" t="s">
        <v>113</v>
      </c>
      <c r="P13" s="505">
        <v>254</v>
      </c>
      <c r="Q13" s="505" t="s">
        <v>813</v>
      </c>
      <c r="R13" s="277" t="s">
        <v>1701</v>
      </c>
      <c r="S13" s="380"/>
      <c r="T13" s="380" t="s">
        <v>114</v>
      </c>
      <c r="U13" s="380" t="s">
        <v>819</v>
      </c>
      <c r="V13" s="512">
        <v>41456</v>
      </c>
      <c r="W13" s="1046" t="s">
        <v>75</v>
      </c>
      <c r="X13" s="380">
        <v>6</v>
      </c>
      <c r="Y13" s="851"/>
      <c r="Z13" s="851"/>
      <c r="AA13" s="851"/>
      <c r="AB13" s="851"/>
      <c r="AC13" s="851">
        <v>0</v>
      </c>
      <c r="AD13" s="277">
        <v>0</v>
      </c>
      <c r="AE13" s="851">
        <f t="shared" si="0"/>
        <v>6</v>
      </c>
      <c r="AF13" s="1078">
        <v>0</v>
      </c>
      <c r="AG13" s="1077">
        <v>0</v>
      </c>
      <c r="AH13" s="1079">
        <v>0</v>
      </c>
      <c r="AI13" s="1083">
        <v>0</v>
      </c>
      <c r="AJ13" s="1084">
        <v>0</v>
      </c>
      <c r="AK13" s="1085">
        <v>0</v>
      </c>
      <c r="AL13" s="1089">
        <v>0</v>
      </c>
      <c r="AM13" s="1090">
        <v>0</v>
      </c>
      <c r="AN13" s="1090">
        <v>0</v>
      </c>
      <c r="AO13" s="1091">
        <v>0</v>
      </c>
      <c r="AP13" s="1109">
        <v>0</v>
      </c>
      <c r="AQ13" s="1098" t="s">
        <v>820</v>
      </c>
      <c r="AR13" s="1317"/>
      <c r="AS13" s="1049"/>
      <c r="AT13" s="1037"/>
      <c r="AU13" s="1037"/>
      <c r="AV13" s="1037"/>
      <c r="AW13" s="166"/>
      <c r="AX13" s="1037"/>
      <c r="AY13" s="1037"/>
      <c r="AZ13" s="166"/>
      <c r="BA13" s="1037"/>
      <c r="BB13" s="1037"/>
      <c r="BC13" s="1037"/>
      <c r="BD13" s="166"/>
      <c r="BE13" s="1037"/>
      <c r="BF13" s="1037"/>
      <c r="BG13" s="1037"/>
    </row>
    <row r="14" spans="2:69" ht="28" customHeight="1" x14ac:dyDescent="0.35">
      <c r="B14" s="165"/>
      <c r="C14" s="510" t="s">
        <v>821</v>
      </c>
      <c r="D14" s="510" t="s">
        <v>822</v>
      </c>
      <c r="E14" s="511" t="s">
        <v>823</v>
      </c>
      <c r="F14" s="404" t="s">
        <v>813</v>
      </c>
      <c r="G14" s="511" t="s">
        <v>133</v>
      </c>
      <c r="H14" s="511"/>
      <c r="I14" s="511"/>
      <c r="J14" s="380" t="s">
        <v>1599</v>
      </c>
      <c r="K14" s="522">
        <v>3.3</v>
      </c>
      <c r="L14" s="380" t="s">
        <v>56</v>
      </c>
      <c r="M14" s="380"/>
      <c r="N14" s="380"/>
      <c r="O14" s="277" t="s">
        <v>42</v>
      </c>
      <c r="P14" s="277">
        <v>253</v>
      </c>
      <c r="Q14" s="277" t="s">
        <v>105</v>
      </c>
      <c r="R14" s="277" t="s">
        <v>1701</v>
      </c>
      <c r="S14" s="277"/>
      <c r="T14" s="277"/>
      <c r="U14" s="277"/>
      <c r="V14" s="277"/>
      <c r="W14" s="380" t="s">
        <v>75</v>
      </c>
      <c r="X14" s="380">
        <v>26</v>
      </c>
      <c r="Y14" s="851"/>
      <c r="Z14" s="851"/>
      <c r="AA14" s="851"/>
      <c r="AB14" s="851"/>
      <c r="AC14" s="851">
        <v>0</v>
      </c>
      <c r="AD14" s="851">
        <v>0</v>
      </c>
      <c r="AE14" s="851">
        <f t="shared" si="0"/>
        <v>26</v>
      </c>
      <c r="AF14" s="1078">
        <v>0</v>
      </c>
      <c r="AG14" s="1077">
        <v>0</v>
      </c>
      <c r="AH14" s="1079">
        <v>0</v>
      </c>
      <c r="AI14" s="1083">
        <v>0</v>
      </c>
      <c r="AJ14" s="1084">
        <v>0</v>
      </c>
      <c r="AK14" s="1085">
        <v>0</v>
      </c>
      <c r="AL14" s="1089">
        <v>0</v>
      </c>
      <c r="AM14" s="1090">
        <v>0</v>
      </c>
      <c r="AN14" s="1090">
        <v>0</v>
      </c>
      <c r="AO14" s="1091">
        <v>0</v>
      </c>
      <c r="AP14" s="1109">
        <v>0</v>
      </c>
      <c r="AQ14" s="1096" t="s">
        <v>799</v>
      </c>
      <c r="AR14" s="1316"/>
      <c r="AS14" s="1027"/>
    </row>
    <row r="15" spans="2:69" ht="28" customHeight="1" x14ac:dyDescent="0.35">
      <c r="C15" s="510" t="s">
        <v>824</v>
      </c>
      <c r="D15" s="510" t="s">
        <v>825</v>
      </c>
      <c r="E15" s="511" t="s">
        <v>826</v>
      </c>
      <c r="F15" s="404" t="s">
        <v>813</v>
      </c>
      <c r="G15" s="828" t="s">
        <v>827</v>
      </c>
      <c r="H15" s="828"/>
      <c r="I15" s="828"/>
      <c r="J15" s="380" t="s">
        <v>1599</v>
      </c>
      <c r="K15" s="522">
        <v>0.8</v>
      </c>
      <c r="L15" s="505" t="s">
        <v>56</v>
      </c>
      <c r="M15" s="505"/>
      <c r="N15" s="505"/>
      <c r="O15" s="380" t="s">
        <v>113</v>
      </c>
      <c r="P15" s="505">
        <v>254</v>
      </c>
      <c r="Q15" s="505" t="s">
        <v>813</v>
      </c>
      <c r="R15" s="277" t="s">
        <v>1701</v>
      </c>
      <c r="S15" s="380"/>
      <c r="T15" s="380" t="s">
        <v>87</v>
      </c>
      <c r="U15" s="380" t="s">
        <v>828</v>
      </c>
      <c r="V15" s="512">
        <v>42219</v>
      </c>
      <c r="W15" s="1046" t="s">
        <v>75</v>
      </c>
      <c r="X15" s="380">
        <v>11</v>
      </c>
      <c r="Y15" s="851"/>
      <c r="Z15" s="851"/>
      <c r="AA15" s="851"/>
      <c r="AB15" s="851"/>
      <c r="AC15" s="851">
        <v>0</v>
      </c>
      <c r="AD15" s="277">
        <v>0</v>
      </c>
      <c r="AE15" s="851">
        <f t="shared" si="0"/>
        <v>11</v>
      </c>
      <c r="AF15" s="1078">
        <v>0</v>
      </c>
      <c r="AG15" s="1077">
        <v>0</v>
      </c>
      <c r="AH15" s="1079">
        <v>0</v>
      </c>
      <c r="AI15" s="1083">
        <v>0</v>
      </c>
      <c r="AJ15" s="1084">
        <v>0</v>
      </c>
      <c r="AK15" s="1085">
        <v>0</v>
      </c>
      <c r="AL15" s="1089">
        <v>0</v>
      </c>
      <c r="AM15" s="1090">
        <v>0</v>
      </c>
      <c r="AN15" s="1090">
        <v>0</v>
      </c>
      <c r="AO15" s="1091">
        <v>0</v>
      </c>
      <c r="AP15" s="1109">
        <v>0</v>
      </c>
      <c r="AQ15" s="1098" t="s">
        <v>829</v>
      </c>
      <c r="AR15" s="1317"/>
      <c r="AS15" s="1049"/>
      <c r="AT15" s="1037"/>
      <c r="AU15" s="1037"/>
      <c r="AV15" s="1037"/>
      <c r="AW15" s="166"/>
      <c r="AX15" s="1037"/>
      <c r="AY15" s="1037"/>
      <c r="AZ15" s="1037"/>
      <c r="BA15" s="1037"/>
      <c r="BB15" s="1037"/>
      <c r="BC15" s="1037"/>
      <c r="BD15" s="166"/>
      <c r="BE15" s="1037"/>
      <c r="BF15" s="1037"/>
      <c r="BG15" s="1037"/>
      <c r="BH15" s="239"/>
      <c r="BI15" s="1050"/>
      <c r="BJ15" s="1051"/>
      <c r="BK15" s="1050"/>
      <c r="BL15" s="1051"/>
      <c r="BM15" s="1028"/>
      <c r="BN15" s="239"/>
      <c r="BO15" s="1052"/>
      <c r="BQ15" s="170"/>
    </row>
    <row r="16" spans="2:69" ht="28" customHeight="1" x14ac:dyDescent="0.35">
      <c r="C16" s="377" t="s">
        <v>830</v>
      </c>
      <c r="D16" s="377"/>
      <c r="E16" s="378" t="s">
        <v>831</v>
      </c>
      <c r="F16" s="404" t="s">
        <v>813</v>
      </c>
      <c r="G16" s="378" t="s">
        <v>832</v>
      </c>
      <c r="H16" s="378"/>
      <c r="I16" s="378"/>
      <c r="J16" s="380" t="s">
        <v>1599</v>
      </c>
      <c r="K16" s="379">
        <v>2.7</v>
      </c>
      <c r="L16" s="505" t="s">
        <v>55</v>
      </c>
      <c r="M16" s="505"/>
      <c r="N16" s="505"/>
      <c r="O16" s="380" t="s">
        <v>113</v>
      </c>
      <c r="P16" s="505">
        <v>254</v>
      </c>
      <c r="Q16" s="505" t="s">
        <v>813</v>
      </c>
      <c r="R16" s="277" t="s">
        <v>1701</v>
      </c>
      <c r="S16" s="380"/>
      <c r="T16" s="405" t="s">
        <v>87</v>
      </c>
      <c r="U16" s="380" t="s">
        <v>833</v>
      </c>
      <c r="V16" s="1053">
        <v>43838</v>
      </c>
      <c r="W16" s="380" t="s">
        <v>75</v>
      </c>
      <c r="X16" s="405">
        <v>80</v>
      </c>
      <c r="Y16" s="1029"/>
      <c r="Z16" s="1029"/>
      <c r="AA16" s="1029"/>
      <c r="AB16" s="1029"/>
      <c r="AC16" s="851">
        <v>0</v>
      </c>
      <c r="AD16" s="851">
        <v>0</v>
      </c>
      <c r="AE16" s="851">
        <f t="shared" si="0"/>
        <v>80</v>
      </c>
      <c r="AF16" s="1078">
        <v>0</v>
      </c>
      <c r="AG16" s="1077">
        <v>0</v>
      </c>
      <c r="AH16" s="1079">
        <v>0</v>
      </c>
      <c r="AI16" s="1083">
        <v>0</v>
      </c>
      <c r="AJ16" s="1084">
        <v>0</v>
      </c>
      <c r="AK16" s="1085">
        <v>0</v>
      </c>
      <c r="AL16" s="1089">
        <v>0</v>
      </c>
      <c r="AM16" s="1090">
        <v>0</v>
      </c>
      <c r="AN16" s="1090">
        <v>0</v>
      </c>
      <c r="AO16" s="1091">
        <v>0</v>
      </c>
      <c r="AP16" s="1109">
        <v>0</v>
      </c>
      <c r="AQ16" s="1099" t="s">
        <v>834</v>
      </c>
      <c r="AR16" s="1318"/>
      <c r="AS16" s="1055"/>
      <c r="AT16" s="1035"/>
      <c r="AU16" s="1035"/>
      <c r="AV16" s="1035"/>
      <c r="AW16" s="166"/>
      <c r="AX16" s="1037"/>
      <c r="AY16" s="1035"/>
      <c r="AZ16" s="1035"/>
      <c r="BA16" s="1035"/>
      <c r="BB16" s="1035"/>
      <c r="BC16" s="1035"/>
      <c r="BD16" s="166"/>
      <c r="BE16" s="1035"/>
      <c r="BF16" s="1035"/>
      <c r="BG16" s="1037"/>
      <c r="BH16" s="1054"/>
      <c r="BI16" s="1050"/>
      <c r="BJ16" s="1051"/>
      <c r="BK16" s="1050"/>
      <c r="BL16" s="1051"/>
      <c r="BM16" s="1028"/>
      <c r="BN16" s="239"/>
      <c r="BO16" s="1052"/>
      <c r="BQ16" s="170"/>
    </row>
    <row r="17" spans="1:61" ht="28" customHeight="1" x14ac:dyDescent="0.35">
      <c r="C17" s="377" t="s">
        <v>835</v>
      </c>
      <c r="D17" s="377"/>
      <c r="E17" s="378" t="s">
        <v>836</v>
      </c>
      <c r="F17" s="404" t="s">
        <v>813</v>
      </c>
      <c r="G17" s="378" t="s">
        <v>837</v>
      </c>
      <c r="H17" s="378"/>
      <c r="I17" s="378"/>
      <c r="J17" s="380" t="s">
        <v>1599</v>
      </c>
      <c r="K17" s="379">
        <v>0.25</v>
      </c>
      <c r="L17" s="505" t="s">
        <v>55</v>
      </c>
      <c r="M17" s="505"/>
      <c r="N17" s="505"/>
      <c r="O17" s="380" t="s">
        <v>113</v>
      </c>
      <c r="P17" s="277">
        <v>253</v>
      </c>
      <c r="Q17" s="277" t="s">
        <v>105</v>
      </c>
      <c r="R17" s="277" t="s">
        <v>1701</v>
      </c>
      <c r="S17" s="380"/>
      <c r="T17" s="405" t="s">
        <v>114</v>
      </c>
      <c r="U17" s="380" t="s">
        <v>838</v>
      </c>
      <c r="V17" s="1053">
        <v>42626</v>
      </c>
      <c r="W17" s="1046" t="s">
        <v>75</v>
      </c>
      <c r="X17" s="405">
        <v>19</v>
      </c>
      <c r="Y17" s="1029"/>
      <c r="Z17" s="1029"/>
      <c r="AA17" s="1029"/>
      <c r="AB17" s="1029"/>
      <c r="AC17" s="851">
        <v>0</v>
      </c>
      <c r="AD17" s="277">
        <v>0</v>
      </c>
      <c r="AE17" s="851">
        <f t="shared" si="0"/>
        <v>19</v>
      </c>
      <c r="AF17" s="1078">
        <v>0</v>
      </c>
      <c r="AG17" s="1077">
        <v>0</v>
      </c>
      <c r="AH17" s="1079">
        <v>0</v>
      </c>
      <c r="AI17" s="1083">
        <v>0</v>
      </c>
      <c r="AJ17" s="1084">
        <v>0</v>
      </c>
      <c r="AK17" s="1085">
        <v>0</v>
      </c>
      <c r="AL17" s="1089">
        <v>0</v>
      </c>
      <c r="AM17" s="1090">
        <v>0</v>
      </c>
      <c r="AN17" s="1090">
        <v>0</v>
      </c>
      <c r="AO17" s="1091">
        <v>0</v>
      </c>
      <c r="AP17" s="1109">
        <v>0</v>
      </c>
      <c r="AQ17" s="1099" t="s">
        <v>839</v>
      </c>
      <c r="AR17" s="1319"/>
      <c r="AS17" s="1329"/>
      <c r="AT17" s="1031"/>
      <c r="AU17" s="1035"/>
      <c r="AV17" s="1035"/>
      <c r="AW17" s="166"/>
      <c r="AX17" s="1037"/>
      <c r="AY17" s="1035"/>
      <c r="AZ17" s="1035"/>
      <c r="BA17" s="1035"/>
      <c r="BB17" s="1035"/>
      <c r="BC17" s="1035"/>
      <c r="BD17" s="166"/>
      <c r="BE17" s="1035"/>
      <c r="BF17" s="1035"/>
      <c r="BG17" s="1037"/>
    </row>
    <row r="18" spans="1:61" ht="28" customHeight="1" x14ac:dyDescent="0.35">
      <c r="C18" s="2034" t="s">
        <v>1746</v>
      </c>
      <c r="D18" s="2035" t="s">
        <v>91</v>
      </c>
      <c r="E18" s="363" t="s">
        <v>92</v>
      </c>
      <c r="F18" s="404" t="s">
        <v>813</v>
      </c>
      <c r="G18" s="364" t="s">
        <v>840</v>
      </c>
      <c r="H18" s="364"/>
      <c r="I18" s="364"/>
      <c r="J18" s="380" t="s">
        <v>1599</v>
      </c>
      <c r="K18" s="359">
        <v>3.04</v>
      </c>
      <c r="L18" s="276" t="s">
        <v>56</v>
      </c>
      <c r="M18" s="276"/>
      <c r="N18" s="276"/>
      <c r="O18" s="277" t="s">
        <v>86</v>
      </c>
      <c r="P18" s="276" t="s">
        <v>725</v>
      </c>
      <c r="Q18" s="276" t="s">
        <v>94</v>
      </c>
      <c r="R18" s="277" t="s">
        <v>1701</v>
      </c>
      <c r="S18" s="277"/>
      <c r="T18" s="277" t="s">
        <v>87</v>
      </c>
      <c r="U18" s="279" t="s">
        <v>841</v>
      </c>
      <c r="V18" s="1056">
        <v>40504</v>
      </c>
      <c r="W18" s="380" t="s">
        <v>75</v>
      </c>
      <c r="X18" s="277">
        <v>120</v>
      </c>
      <c r="Y18" s="530"/>
      <c r="Z18" s="530"/>
      <c r="AA18" s="530"/>
      <c r="AB18" s="530"/>
      <c r="AC18" s="851">
        <v>0</v>
      </c>
      <c r="AD18" s="851">
        <v>0</v>
      </c>
      <c r="AE18" s="851">
        <f t="shared" si="0"/>
        <v>120</v>
      </c>
      <c r="AF18" s="1078">
        <v>0</v>
      </c>
      <c r="AG18" s="1077">
        <v>0</v>
      </c>
      <c r="AH18" s="1079">
        <v>0</v>
      </c>
      <c r="AI18" s="1083">
        <v>0</v>
      </c>
      <c r="AJ18" s="1084">
        <v>0</v>
      </c>
      <c r="AK18" s="1085">
        <v>0</v>
      </c>
      <c r="AL18" s="1089">
        <v>0</v>
      </c>
      <c r="AM18" s="1090">
        <v>0</v>
      </c>
      <c r="AN18" s="1090">
        <v>0</v>
      </c>
      <c r="AO18" s="1091">
        <v>0</v>
      </c>
      <c r="AP18" s="1109">
        <v>0</v>
      </c>
      <c r="AQ18" s="1100" t="s">
        <v>842</v>
      </c>
      <c r="AR18" s="1320"/>
      <c r="AS18" s="390"/>
      <c r="AT18" s="200"/>
      <c r="AU18" s="200"/>
      <c r="AV18" s="200"/>
      <c r="AW18" s="116"/>
      <c r="AX18" s="200"/>
      <c r="AY18" s="1035"/>
      <c r="AZ18" s="1035"/>
      <c r="BA18" s="1035"/>
      <c r="BB18" s="1035"/>
      <c r="BC18" s="1035"/>
      <c r="BD18" s="166"/>
      <c r="BE18" s="1035"/>
      <c r="BF18" s="1035"/>
      <c r="BG18" s="1037"/>
    </row>
    <row r="19" spans="1:61" ht="28" customHeight="1" x14ac:dyDescent="0.35">
      <c r="C19" s="2036" t="s">
        <v>1747</v>
      </c>
      <c r="D19" s="2037"/>
      <c r="E19" s="357" t="s">
        <v>98</v>
      </c>
      <c r="F19" s="520" t="s">
        <v>813</v>
      </c>
      <c r="G19" s="358" t="s">
        <v>99</v>
      </c>
      <c r="H19" s="358"/>
      <c r="I19" s="358"/>
      <c r="J19" s="839" t="s">
        <v>1566</v>
      </c>
      <c r="K19" s="359">
        <v>3.6</v>
      </c>
      <c r="L19" s="276" t="s">
        <v>56</v>
      </c>
      <c r="M19" s="304"/>
      <c r="N19" s="304"/>
      <c r="O19" s="277" t="s">
        <v>86</v>
      </c>
      <c r="P19" s="277">
        <v>255</v>
      </c>
      <c r="Q19" s="277" t="s">
        <v>94</v>
      </c>
      <c r="R19" s="277" t="s">
        <v>1701</v>
      </c>
      <c r="S19" s="277"/>
      <c r="T19" s="277" t="s">
        <v>87</v>
      </c>
      <c r="U19" s="279" t="s">
        <v>100</v>
      </c>
      <c r="V19" s="281">
        <v>40504</v>
      </c>
      <c r="W19" s="360" t="s">
        <v>75</v>
      </c>
      <c r="X19" s="306">
        <v>67</v>
      </c>
      <c r="Y19" s="306">
        <v>67</v>
      </c>
      <c r="Z19" s="306"/>
      <c r="AA19" s="306">
        <v>0</v>
      </c>
      <c r="AB19" s="306">
        <v>67</v>
      </c>
      <c r="AC19" s="277">
        <v>0</v>
      </c>
      <c r="AD19" s="277"/>
      <c r="AE19" s="306">
        <v>67</v>
      </c>
      <c r="AF19" s="156">
        <v>0</v>
      </c>
      <c r="AG19" s="156">
        <v>0</v>
      </c>
      <c r="AH19" s="156">
        <v>0</v>
      </c>
      <c r="AI19" s="514">
        <v>0</v>
      </c>
      <c r="AJ19" s="514">
        <v>0</v>
      </c>
      <c r="AK19" s="504">
        <v>0</v>
      </c>
      <c r="AL19" s="158">
        <v>0</v>
      </c>
      <c r="AM19" s="158">
        <v>0</v>
      </c>
      <c r="AN19" s="158">
        <v>0</v>
      </c>
      <c r="AO19" s="219">
        <v>0</v>
      </c>
      <c r="AP19" s="341">
        <v>0</v>
      </c>
      <c r="AQ19" s="1100"/>
      <c r="AR19" s="1320"/>
      <c r="AS19" s="390"/>
      <c r="AT19" s="200"/>
      <c r="AU19" s="200"/>
      <c r="AV19" s="200"/>
      <c r="AW19" s="116"/>
      <c r="AX19" s="200"/>
      <c r="AY19" s="1035"/>
      <c r="AZ19" s="1035"/>
      <c r="BA19" s="1035"/>
      <c r="BB19" s="1035"/>
      <c r="BC19" s="1035"/>
      <c r="BD19" s="166"/>
      <c r="BE19" s="1035"/>
      <c r="BF19" s="1035"/>
      <c r="BG19" s="1037"/>
    </row>
    <row r="20" spans="1:61" ht="28" customHeight="1" x14ac:dyDescent="0.35">
      <c r="C20" s="2038" t="s">
        <v>1748</v>
      </c>
      <c r="D20" s="2039" t="s">
        <v>843</v>
      </c>
      <c r="E20" s="363" t="s">
        <v>844</v>
      </c>
      <c r="F20" s="404" t="s">
        <v>813</v>
      </c>
      <c r="G20" s="363" t="s">
        <v>93</v>
      </c>
      <c r="H20" s="826"/>
      <c r="I20" s="826"/>
      <c r="J20" s="380" t="s">
        <v>1599</v>
      </c>
      <c r="K20" s="1934">
        <v>26.6</v>
      </c>
      <c r="L20" s="276" t="s">
        <v>56</v>
      </c>
      <c r="M20" s="276"/>
      <c r="N20" s="276"/>
      <c r="O20" s="277" t="s">
        <v>86</v>
      </c>
      <c r="P20" s="276" t="s">
        <v>725</v>
      </c>
      <c r="Q20" s="276" t="s">
        <v>94</v>
      </c>
      <c r="R20" s="277" t="s">
        <v>1701</v>
      </c>
      <c r="S20" s="277"/>
      <c r="T20" s="277" t="s">
        <v>87</v>
      </c>
      <c r="U20" s="277" t="s">
        <v>845</v>
      </c>
      <c r="V20" s="1056">
        <v>40504</v>
      </c>
      <c r="W20" s="1046" t="s">
        <v>75</v>
      </c>
      <c r="X20" s="277" t="s">
        <v>835</v>
      </c>
      <c r="Y20" s="530"/>
      <c r="Z20" s="530"/>
      <c r="AA20" s="530"/>
      <c r="AB20" s="530"/>
      <c r="AC20" s="851">
        <v>0</v>
      </c>
      <c r="AD20" s="277">
        <v>0</v>
      </c>
      <c r="AE20" s="851">
        <f t="shared" si="0"/>
        <v>104</v>
      </c>
      <c r="AF20" s="1078">
        <v>0</v>
      </c>
      <c r="AG20" s="1077">
        <v>0</v>
      </c>
      <c r="AH20" s="1079">
        <v>0</v>
      </c>
      <c r="AI20" s="1083">
        <v>0</v>
      </c>
      <c r="AJ20" s="1084">
        <v>0</v>
      </c>
      <c r="AK20" s="1085">
        <v>0</v>
      </c>
      <c r="AL20" s="1089">
        <v>0</v>
      </c>
      <c r="AM20" s="1090">
        <v>0</v>
      </c>
      <c r="AN20" s="1090">
        <v>0</v>
      </c>
      <c r="AO20" s="1091">
        <v>0</v>
      </c>
      <c r="AP20" s="1109">
        <v>0</v>
      </c>
      <c r="AQ20" s="1100" t="s">
        <v>842</v>
      </c>
      <c r="AR20" s="1320"/>
      <c r="AS20" s="390"/>
      <c r="AT20" s="200"/>
      <c r="AU20" s="200"/>
      <c r="AV20" s="200"/>
      <c r="AW20" s="116"/>
      <c r="AX20" s="200"/>
      <c r="AY20" s="1035"/>
      <c r="AZ20" s="1035"/>
      <c r="BA20" s="1035"/>
      <c r="BB20" s="1035"/>
      <c r="BC20" s="1035"/>
      <c r="BD20" s="166"/>
      <c r="BE20" s="1035"/>
      <c r="BF20" s="1035"/>
      <c r="BG20" s="1037"/>
    </row>
    <row r="21" spans="1:61" ht="28" customHeight="1" x14ac:dyDescent="0.35">
      <c r="C21" s="2040" t="s">
        <v>1749</v>
      </c>
      <c r="D21" s="2041"/>
      <c r="E21" s="363" t="s">
        <v>846</v>
      </c>
      <c r="F21" s="404" t="s">
        <v>813</v>
      </c>
      <c r="G21" s="363" t="s">
        <v>93</v>
      </c>
      <c r="H21" s="357"/>
      <c r="I21" s="357"/>
      <c r="J21" s="380" t="s">
        <v>1599</v>
      </c>
      <c r="K21" s="1935"/>
      <c r="L21" s="276" t="s">
        <v>56</v>
      </c>
      <c r="M21" s="276"/>
      <c r="N21" s="276"/>
      <c r="O21" s="277" t="s">
        <v>86</v>
      </c>
      <c r="P21" s="276" t="s">
        <v>725</v>
      </c>
      <c r="Q21" s="276" t="s">
        <v>94</v>
      </c>
      <c r="R21" s="277" t="s">
        <v>1701</v>
      </c>
      <c r="S21" s="277"/>
      <c r="T21" s="277" t="s">
        <v>87</v>
      </c>
      <c r="U21" s="279" t="s">
        <v>847</v>
      </c>
      <c r="V21" s="1056">
        <v>40504</v>
      </c>
      <c r="W21" s="380" t="s">
        <v>75</v>
      </c>
      <c r="X21" s="277" t="s">
        <v>316</v>
      </c>
      <c r="Y21" s="530"/>
      <c r="Z21" s="530"/>
      <c r="AA21" s="530"/>
      <c r="AB21" s="530"/>
      <c r="AC21" s="851">
        <v>0</v>
      </c>
      <c r="AD21" s="851">
        <v>0</v>
      </c>
      <c r="AE21" s="851">
        <f t="shared" si="0"/>
        <v>150</v>
      </c>
      <c r="AF21" s="1078">
        <v>0</v>
      </c>
      <c r="AG21" s="1077">
        <v>0</v>
      </c>
      <c r="AH21" s="1079">
        <v>0</v>
      </c>
      <c r="AI21" s="1083">
        <v>0</v>
      </c>
      <c r="AJ21" s="1084">
        <v>0</v>
      </c>
      <c r="AK21" s="1085">
        <v>0</v>
      </c>
      <c r="AL21" s="1089">
        <v>0</v>
      </c>
      <c r="AM21" s="1090">
        <v>0</v>
      </c>
      <c r="AN21" s="1090">
        <v>0</v>
      </c>
      <c r="AO21" s="1091">
        <v>0</v>
      </c>
      <c r="AP21" s="1109">
        <v>0</v>
      </c>
      <c r="AQ21" s="1100" t="s">
        <v>842</v>
      </c>
      <c r="AR21" s="1320"/>
      <c r="AS21" s="390"/>
      <c r="AT21" s="200"/>
      <c r="AU21" s="200"/>
      <c r="AV21" s="200"/>
      <c r="AW21" s="116"/>
      <c r="AX21" s="200"/>
      <c r="AY21" s="1035"/>
      <c r="AZ21" s="1035"/>
      <c r="BA21" s="1035"/>
      <c r="BB21" s="1035"/>
      <c r="BC21" s="1035"/>
      <c r="BD21" s="166"/>
      <c r="BE21" s="1035"/>
      <c r="BF21" s="1035"/>
      <c r="BG21" s="1037"/>
    </row>
    <row r="22" spans="1:61" ht="28" customHeight="1" x14ac:dyDescent="0.35">
      <c r="C22" s="2034" t="s">
        <v>1750</v>
      </c>
      <c r="D22" s="2034" t="s">
        <v>848</v>
      </c>
      <c r="E22" s="363" t="s">
        <v>849</v>
      </c>
      <c r="F22" s="404" t="s">
        <v>813</v>
      </c>
      <c r="G22" s="364" t="s">
        <v>850</v>
      </c>
      <c r="H22" s="364"/>
      <c r="I22" s="364"/>
      <c r="J22" s="380" t="s">
        <v>1599</v>
      </c>
      <c r="K22" s="359">
        <v>44.4</v>
      </c>
      <c r="L22" s="276" t="s">
        <v>56</v>
      </c>
      <c r="M22" s="276"/>
      <c r="N22" s="276"/>
      <c r="O22" s="277" t="s">
        <v>42</v>
      </c>
      <c r="P22" s="276" t="s">
        <v>725</v>
      </c>
      <c r="Q22" s="276" t="s">
        <v>94</v>
      </c>
      <c r="R22" s="277" t="s">
        <v>1701</v>
      </c>
      <c r="S22" s="277"/>
      <c r="T22" s="277" t="s">
        <v>87</v>
      </c>
      <c r="U22" s="277" t="s">
        <v>845</v>
      </c>
      <c r="V22" s="1056">
        <v>40504</v>
      </c>
      <c r="W22" s="1046" t="s">
        <v>75</v>
      </c>
      <c r="X22" s="277">
        <v>320</v>
      </c>
      <c r="Y22" s="530"/>
      <c r="Z22" s="530"/>
      <c r="AA22" s="530"/>
      <c r="AB22" s="530"/>
      <c r="AC22" s="851">
        <v>0</v>
      </c>
      <c r="AD22" s="277">
        <v>0</v>
      </c>
      <c r="AE22" s="851">
        <f t="shared" si="0"/>
        <v>320</v>
      </c>
      <c r="AF22" s="1078">
        <v>0</v>
      </c>
      <c r="AG22" s="1077">
        <v>0</v>
      </c>
      <c r="AH22" s="1079">
        <v>0</v>
      </c>
      <c r="AI22" s="1083">
        <v>0</v>
      </c>
      <c r="AJ22" s="1084">
        <v>0</v>
      </c>
      <c r="AK22" s="1085">
        <v>0</v>
      </c>
      <c r="AL22" s="1089">
        <v>0</v>
      </c>
      <c r="AM22" s="1090">
        <v>0</v>
      </c>
      <c r="AN22" s="1090">
        <v>0</v>
      </c>
      <c r="AO22" s="1091">
        <v>0</v>
      </c>
      <c r="AP22" s="1109">
        <v>0</v>
      </c>
      <c r="AQ22" s="1100" t="s">
        <v>842</v>
      </c>
      <c r="AR22" s="1320"/>
      <c r="AS22" s="390"/>
      <c r="AT22" s="200"/>
      <c r="AU22" s="200"/>
      <c r="AV22" s="200"/>
      <c r="AW22" s="116"/>
      <c r="AX22" s="200"/>
      <c r="AY22" s="1035"/>
      <c r="AZ22" s="1035"/>
      <c r="BA22" s="1035"/>
      <c r="BB22" s="1035"/>
      <c r="BC22" s="1035"/>
      <c r="BD22" s="166"/>
      <c r="BE22" s="1035"/>
      <c r="BF22" s="1035"/>
      <c r="BG22" s="1037"/>
    </row>
    <row r="23" spans="1:61" ht="28" customHeight="1" x14ac:dyDescent="0.35">
      <c r="C23" s="362" t="s">
        <v>90</v>
      </c>
      <c r="D23" s="438" t="s">
        <v>91</v>
      </c>
      <c r="E23" s="363" t="s">
        <v>92</v>
      </c>
      <c r="F23" s="363" t="s">
        <v>813</v>
      </c>
      <c r="G23" s="364" t="s">
        <v>93</v>
      </c>
      <c r="H23" s="364"/>
      <c r="I23" s="364"/>
      <c r="J23" s="1132" t="s">
        <v>1566</v>
      </c>
      <c r="K23" s="359">
        <v>0.13</v>
      </c>
      <c r="L23" s="276" t="s">
        <v>56</v>
      </c>
      <c r="M23" s="278" t="s">
        <v>1695</v>
      </c>
      <c r="N23" s="304"/>
      <c r="O23" s="277" t="s">
        <v>86</v>
      </c>
      <c r="P23" s="277">
        <v>255</v>
      </c>
      <c r="Q23" s="277" t="s">
        <v>94</v>
      </c>
      <c r="R23" s="277" t="s">
        <v>1701</v>
      </c>
      <c r="S23" s="279" t="s">
        <v>1669</v>
      </c>
      <c r="T23" s="277" t="s">
        <v>87</v>
      </c>
      <c r="U23" s="279" t="s">
        <v>96</v>
      </c>
      <c r="V23" s="281">
        <v>40504</v>
      </c>
      <c r="W23" s="360" t="s">
        <v>75</v>
      </c>
      <c r="X23" s="306">
        <v>2</v>
      </c>
      <c r="Y23" s="306">
        <v>2</v>
      </c>
      <c r="Z23" s="306"/>
      <c r="AA23" s="306">
        <v>0</v>
      </c>
      <c r="AB23" s="306">
        <v>2</v>
      </c>
      <c r="AC23" s="277">
        <v>0</v>
      </c>
      <c r="AD23" s="277"/>
      <c r="AE23" s="306">
        <f t="shared" si="0"/>
        <v>2</v>
      </c>
      <c r="AF23" s="156">
        <v>0</v>
      </c>
      <c r="AG23" s="156">
        <v>0</v>
      </c>
      <c r="AH23" s="156">
        <v>0</v>
      </c>
      <c r="AI23" s="1308">
        <v>0</v>
      </c>
      <c r="AJ23" s="1308">
        <v>0</v>
      </c>
      <c r="AK23" s="1309">
        <v>0</v>
      </c>
      <c r="AL23" s="158">
        <v>0</v>
      </c>
      <c r="AM23" s="158">
        <v>0</v>
      </c>
      <c r="AN23" s="158">
        <v>0</v>
      </c>
      <c r="AO23" s="219">
        <v>0</v>
      </c>
      <c r="AP23" s="341">
        <v>0</v>
      </c>
      <c r="AQ23" s="1100"/>
      <c r="AR23" s="1320"/>
      <c r="AS23" s="390"/>
      <c r="AT23" s="200"/>
      <c r="AU23" s="200"/>
      <c r="AV23" s="200"/>
      <c r="AW23" s="116"/>
      <c r="AX23" s="200"/>
      <c r="AY23" s="1035"/>
      <c r="AZ23" s="1035"/>
      <c r="BA23" s="1035"/>
      <c r="BB23" s="1035"/>
      <c r="BC23" s="1035"/>
      <c r="BD23" s="166"/>
      <c r="BE23" s="1035"/>
      <c r="BF23" s="1035"/>
      <c r="BG23" s="1037"/>
    </row>
    <row r="24" spans="1:61" s="165" customFormat="1" ht="28" customHeight="1" x14ac:dyDescent="0.35">
      <c r="A24" s="114"/>
      <c r="B24" s="116"/>
      <c r="C24" s="403" t="s">
        <v>851</v>
      </c>
      <c r="D24" s="409" t="s">
        <v>124</v>
      </c>
      <c r="E24" s="404" t="s">
        <v>852</v>
      </c>
      <c r="F24" s="404" t="s">
        <v>1546</v>
      </c>
      <c r="G24" s="378" t="s">
        <v>853</v>
      </c>
      <c r="H24" s="378"/>
      <c r="I24" s="378"/>
      <c r="J24" s="380" t="s">
        <v>1599</v>
      </c>
      <c r="K24" s="379">
        <v>12.5</v>
      </c>
      <c r="L24" s="505" t="s">
        <v>55</v>
      </c>
      <c r="M24" s="505"/>
      <c r="N24" s="505"/>
      <c r="O24" s="380" t="s">
        <v>86</v>
      </c>
      <c r="P24" s="505">
        <v>246</v>
      </c>
      <c r="Q24" s="505" t="s">
        <v>127</v>
      </c>
      <c r="R24" s="277" t="s">
        <v>1701</v>
      </c>
      <c r="S24" s="380"/>
      <c r="T24" s="405" t="s">
        <v>114</v>
      </c>
      <c r="U24" s="380" t="s">
        <v>854</v>
      </c>
      <c r="V24" s="1053">
        <v>38707</v>
      </c>
      <c r="W24" s="380" t="s">
        <v>75</v>
      </c>
      <c r="X24" s="405">
        <v>298</v>
      </c>
      <c r="Y24" s="1029"/>
      <c r="Z24" s="1029"/>
      <c r="AA24" s="1029"/>
      <c r="AB24" s="1029"/>
      <c r="AC24" s="851">
        <v>0</v>
      </c>
      <c r="AD24" s="851">
        <v>0</v>
      </c>
      <c r="AE24" s="851">
        <f t="shared" si="0"/>
        <v>298</v>
      </c>
      <c r="AF24" s="1078">
        <v>0</v>
      </c>
      <c r="AG24" s="1077">
        <v>0</v>
      </c>
      <c r="AH24" s="1079">
        <v>0</v>
      </c>
      <c r="AI24" s="1083">
        <v>0</v>
      </c>
      <c r="AJ24" s="1084">
        <v>0</v>
      </c>
      <c r="AK24" s="1085">
        <v>0</v>
      </c>
      <c r="AL24" s="1089">
        <v>0</v>
      </c>
      <c r="AM24" s="1090">
        <v>0</v>
      </c>
      <c r="AN24" s="1090">
        <v>0</v>
      </c>
      <c r="AO24" s="1091">
        <v>0</v>
      </c>
      <c r="AP24" s="1109">
        <v>0</v>
      </c>
      <c r="AQ24" s="1099" t="s">
        <v>855</v>
      </c>
      <c r="AR24" s="1321"/>
      <c r="AS24" s="1055"/>
      <c r="AT24" s="1035"/>
      <c r="AU24" s="1035"/>
      <c r="AV24" s="1035"/>
      <c r="AW24" s="166"/>
      <c r="AX24" s="1037"/>
      <c r="AY24" s="114"/>
      <c r="AZ24" s="114"/>
      <c r="BA24" s="114"/>
      <c r="BB24" s="114"/>
      <c r="BC24" s="114"/>
      <c r="BD24" s="114"/>
      <c r="BE24" s="1037"/>
      <c r="BF24" s="1037"/>
      <c r="BG24" s="1037"/>
    </row>
    <row r="25" spans="1:61" s="165" customFormat="1" ht="28" customHeight="1" x14ac:dyDescent="0.35">
      <c r="C25" s="510" t="s">
        <v>856</v>
      </c>
      <c r="D25" s="510" t="s">
        <v>857</v>
      </c>
      <c r="E25" s="511" t="s">
        <v>858</v>
      </c>
      <c r="F25" s="511" t="s">
        <v>1546</v>
      </c>
      <c r="G25" s="511" t="s">
        <v>133</v>
      </c>
      <c r="H25" s="511"/>
      <c r="I25" s="511"/>
      <c r="J25" s="380" t="s">
        <v>1599</v>
      </c>
      <c r="K25" s="522">
        <v>1.1000000000000001</v>
      </c>
      <c r="L25" s="505" t="s">
        <v>55</v>
      </c>
      <c r="M25" s="505"/>
      <c r="N25" s="505"/>
      <c r="O25" s="380" t="s">
        <v>86</v>
      </c>
      <c r="P25" s="505">
        <v>251</v>
      </c>
      <c r="Q25" s="505" t="s">
        <v>139</v>
      </c>
      <c r="R25" s="277" t="s">
        <v>1701</v>
      </c>
      <c r="S25" s="380"/>
      <c r="T25" s="380"/>
      <c r="U25" s="380" t="s">
        <v>134</v>
      </c>
      <c r="V25" s="512"/>
      <c r="W25" s="1046" t="s">
        <v>75</v>
      </c>
      <c r="X25" s="380" t="s">
        <v>859</v>
      </c>
      <c r="Y25" s="851"/>
      <c r="Z25" s="851"/>
      <c r="AA25" s="851"/>
      <c r="AB25" s="851"/>
      <c r="AC25" s="851">
        <v>0</v>
      </c>
      <c r="AD25" s="277">
        <v>0</v>
      </c>
      <c r="AE25" s="851">
        <f t="shared" si="0"/>
        <v>20</v>
      </c>
      <c r="AF25" s="1078">
        <v>0</v>
      </c>
      <c r="AG25" s="1077">
        <v>0</v>
      </c>
      <c r="AH25" s="1079">
        <v>0</v>
      </c>
      <c r="AI25" s="1083">
        <v>0</v>
      </c>
      <c r="AJ25" s="1084">
        <v>0</v>
      </c>
      <c r="AK25" s="1085">
        <v>0</v>
      </c>
      <c r="AL25" s="1089">
        <v>0</v>
      </c>
      <c r="AM25" s="1090">
        <v>0</v>
      </c>
      <c r="AN25" s="1090">
        <v>0</v>
      </c>
      <c r="AO25" s="1091">
        <v>0</v>
      </c>
      <c r="AP25" s="1109">
        <v>0</v>
      </c>
      <c r="AQ25" s="1098" t="s">
        <v>860</v>
      </c>
      <c r="AR25" s="1322"/>
      <c r="AS25" s="1329"/>
      <c r="AT25" s="167"/>
      <c r="AU25" s="166"/>
      <c r="AV25" s="166"/>
      <c r="AW25" s="166"/>
      <c r="AX25" s="1037"/>
      <c r="AY25" s="166"/>
      <c r="AZ25" s="166"/>
      <c r="BA25" s="166"/>
      <c r="BB25" s="166"/>
      <c r="BC25" s="166"/>
      <c r="BD25" s="166"/>
      <c r="BE25" s="166"/>
      <c r="BF25" s="166"/>
      <c r="BG25" s="1037"/>
      <c r="BH25" s="1057"/>
      <c r="BI25" s="1030"/>
    </row>
    <row r="26" spans="1:61" s="165" customFormat="1" ht="28" customHeight="1" x14ac:dyDescent="0.35">
      <c r="C26" s="510" t="s">
        <v>861</v>
      </c>
      <c r="D26" s="510" t="s">
        <v>862</v>
      </c>
      <c r="E26" s="378" t="s">
        <v>863</v>
      </c>
      <c r="F26" s="378" t="s">
        <v>1546</v>
      </c>
      <c r="G26" s="378" t="s">
        <v>864</v>
      </c>
      <c r="H26" s="378"/>
      <c r="I26" s="378"/>
      <c r="J26" s="380" t="s">
        <v>1599</v>
      </c>
      <c r="K26" s="522">
        <v>1.26</v>
      </c>
      <c r="L26" s="505" t="s">
        <v>56</v>
      </c>
      <c r="M26" s="505"/>
      <c r="N26" s="505"/>
      <c r="O26" s="380" t="s">
        <v>86</v>
      </c>
      <c r="P26" s="505">
        <v>251</v>
      </c>
      <c r="Q26" s="505" t="s">
        <v>139</v>
      </c>
      <c r="R26" s="277" t="s">
        <v>1701</v>
      </c>
      <c r="S26" s="380"/>
      <c r="T26" s="380"/>
      <c r="U26" s="380"/>
      <c r="V26" s="512"/>
      <c r="W26" s="380" t="s">
        <v>75</v>
      </c>
      <c r="X26" s="380">
        <v>46</v>
      </c>
      <c r="Y26" s="851"/>
      <c r="Z26" s="851"/>
      <c r="AA26" s="851"/>
      <c r="AB26" s="851"/>
      <c r="AC26" s="851">
        <v>0</v>
      </c>
      <c r="AD26" s="851">
        <v>0</v>
      </c>
      <c r="AE26" s="851">
        <f t="shared" si="0"/>
        <v>46</v>
      </c>
      <c r="AF26" s="1078">
        <v>0</v>
      </c>
      <c r="AG26" s="1077">
        <v>0</v>
      </c>
      <c r="AH26" s="1079">
        <v>0</v>
      </c>
      <c r="AI26" s="1083">
        <v>0</v>
      </c>
      <c r="AJ26" s="1084">
        <v>0</v>
      </c>
      <c r="AK26" s="1085">
        <v>0</v>
      </c>
      <c r="AL26" s="1089">
        <v>0</v>
      </c>
      <c r="AM26" s="1090">
        <v>0</v>
      </c>
      <c r="AN26" s="1090">
        <v>0</v>
      </c>
      <c r="AO26" s="1091">
        <v>0</v>
      </c>
      <c r="AP26" s="1109">
        <v>0</v>
      </c>
      <c r="AQ26" s="1098" t="s">
        <v>829</v>
      </c>
      <c r="AR26" s="1317"/>
      <c r="AS26" s="1049"/>
      <c r="AT26" s="1037"/>
      <c r="AU26" s="1037"/>
      <c r="AV26" s="1037"/>
      <c r="AW26" s="166"/>
      <c r="AX26" s="1037"/>
      <c r="AY26" s="1037"/>
      <c r="AZ26" s="1037"/>
      <c r="BA26" s="1037"/>
      <c r="BB26" s="1037"/>
      <c r="BC26" s="1037"/>
      <c r="BD26" s="166"/>
      <c r="BE26" s="1037"/>
      <c r="BF26" s="1037"/>
      <c r="BG26" s="1037"/>
    </row>
    <row r="27" spans="1:61" s="165" customFormat="1" ht="28" customHeight="1" x14ac:dyDescent="0.35">
      <c r="C27" s="362" t="s">
        <v>859</v>
      </c>
      <c r="D27" s="362" t="s">
        <v>865</v>
      </c>
      <c r="E27" s="363" t="s">
        <v>866</v>
      </c>
      <c r="F27" s="363" t="s">
        <v>1546</v>
      </c>
      <c r="G27" s="363" t="s">
        <v>133</v>
      </c>
      <c r="H27" s="363"/>
      <c r="I27" s="363"/>
      <c r="J27" s="380" t="s">
        <v>1599</v>
      </c>
      <c r="K27" s="359">
        <v>0.2</v>
      </c>
      <c r="L27" s="276" t="s">
        <v>55</v>
      </c>
      <c r="M27" s="276"/>
      <c r="N27" s="276"/>
      <c r="O27" s="166" t="s">
        <v>120</v>
      </c>
      <c r="P27" s="277">
        <v>246</v>
      </c>
      <c r="Q27" s="277" t="s">
        <v>127</v>
      </c>
      <c r="R27" s="277" t="s">
        <v>1701</v>
      </c>
      <c r="S27" s="166"/>
      <c r="T27" s="277"/>
      <c r="U27" s="277" t="s">
        <v>134</v>
      </c>
      <c r="V27" s="281"/>
      <c r="W27" s="1046" t="s">
        <v>75</v>
      </c>
      <c r="X27" s="276" t="s">
        <v>815</v>
      </c>
      <c r="Y27" s="1032"/>
      <c r="Z27" s="1032"/>
      <c r="AA27" s="1032"/>
      <c r="AB27" s="1032"/>
      <c r="AC27" s="851">
        <v>0</v>
      </c>
      <c r="AD27" s="277">
        <v>0</v>
      </c>
      <c r="AE27" s="851">
        <f t="shared" si="0"/>
        <v>6</v>
      </c>
      <c r="AF27" s="1078">
        <v>0</v>
      </c>
      <c r="AG27" s="1077">
        <v>0</v>
      </c>
      <c r="AH27" s="1079">
        <v>0</v>
      </c>
      <c r="AI27" s="1083">
        <v>0</v>
      </c>
      <c r="AJ27" s="1084">
        <v>0</v>
      </c>
      <c r="AK27" s="1085">
        <v>0</v>
      </c>
      <c r="AL27" s="1089">
        <v>0</v>
      </c>
      <c r="AM27" s="1090">
        <v>0</v>
      </c>
      <c r="AN27" s="1090">
        <v>0</v>
      </c>
      <c r="AO27" s="1091">
        <v>0</v>
      </c>
      <c r="AP27" s="1109">
        <v>0</v>
      </c>
      <c r="AQ27" s="1098" t="s">
        <v>829</v>
      </c>
      <c r="AR27" s="1058"/>
      <c r="AS27" s="1049"/>
      <c r="AT27" s="1037"/>
      <c r="AU27" s="1037"/>
      <c r="AV27" s="1037"/>
      <c r="AW27" s="166"/>
      <c r="AX27" s="1037"/>
      <c r="AY27" s="1037"/>
      <c r="AZ27" s="1037"/>
      <c r="BA27" s="1037"/>
      <c r="BB27" s="1037"/>
      <c r="BC27" s="1037"/>
      <c r="BD27" s="166"/>
      <c r="BE27" s="1037"/>
      <c r="BF27" s="1037"/>
      <c r="BG27" s="1037"/>
    </row>
    <row r="28" spans="1:61" s="165" customFormat="1" ht="28" customHeight="1" x14ac:dyDescent="0.35">
      <c r="C28" s="362" t="s">
        <v>867</v>
      </c>
      <c r="D28" s="1059" t="s">
        <v>868</v>
      </c>
      <c r="E28" s="363" t="s">
        <v>869</v>
      </c>
      <c r="F28" s="363" t="s">
        <v>1546</v>
      </c>
      <c r="G28" s="274" t="s">
        <v>870</v>
      </c>
      <c r="H28" s="274"/>
      <c r="I28" s="274"/>
      <c r="J28" s="380" t="s">
        <v>1599</v>
      </c>
      <c r="K28" s="359">
        <v>3.9</v>
      </c>
      <c r="L28" s="276" t="s">
        <v>55</v>
      </c>
      <c r="M28" s="276"/>
      <c r="N28" s="276"/>
      <c r="O28" s="166" t="s">
        <v>86</v>
      </c>
      <c r="P28" s="277">
        <v>251</v>
      </c>
      <c r="Q28" s="277" t="s">
        <v>139</v>
      </c>
      <c r="R28" s="277" t="s">
        <v>1701</v>
      </c>
      <c r="S28" s="166"/>
      <c r="T28" s="277" t="s">
        <v>301</v>
      </c>
      <c r="U28" s="279" t="s">
        <v>871</v>
      </c>
      <c r="V28" s="282" t="s">
        <v>872</v>
      </c>
      <c r="W28" s="380" t="s">
        <v>75</v>
      </c>
      <c r="X28" s="277">
        <v>170</v>
      </c>
      <c r="Y28" s="277"/>
      <c r="Z28" s="277"/>
      <c r="AA28" s="277"/>
      <c r="AB28" s="277"/>
      <c r="AC28" s="851">
        <v>0</v>
      </c>
      <c r="AD28" s="851">
        <v>0</v>
      </c>
      <c r="AE28" s="851">
        <f t="shared" si="0"/>
        <v>170</v>
      </c>
      <c r="AF28" s="1078">
        <v>0</v>
      </c>
      <c r="AG28" s="1077">
        <v>0</v>
      </c>
      <c r="AH28" s="1079">
        <v>0</v>
      </c>
      <c r="AI28" s="1083">
        <v>0</v>
      </c>
      <c r="AJ28" s="1084">
        <v>0</v>
      </c>
      <c r="AK28" s="1085">
        <v>0</v>
      </c>
      <c r="AL28" s="1089">
        <v>0</v>
      </c>
      <c r="AM28" s="1090">
        <v>0</v>
      </c>
      <c r="AN28" s="1090">
        <v>0</v>
      </c>
      <c r="AO28" s="1091">
        <v>0</v>
      </c>
      <c r="AP28" s="1109">
        <v>0</v>
      </c>
      <c r="AQ28" s="1101" t="s">
        <v>873</v>
      </c>
      <c r="AR28" s="1323"/>
      <c r="AS28" s="390"/>
      <c r="AT28" s="200"/>
      <c r="AU28" s="200"/>
      <c r="AV28" s="200"/>
      <c r="AW28" s="116"/>
      <c r="AX28" s="200"/>
      <c r="AY28" s="1037"/>
      <c r="AZ28" s="1037"/>
      <c r="BA28" s="1037"/>
      <c r="BB28" s="1037"/>
      <c r="BC28" s="1037"/>
      <c r="BD28" s="166"/>
      <c r="BE28" s="1037"/>
      <c r="BF28" s="1037"/>
      <c r="BG28" s="1037"/>
    </row>
    <row r="29" spans="1:61" s="165" customFormat="1" ht="28" customHeight="1" x14ac:dyDescent="0.35">
      <c r="C29" s="362" t="s">
        <v>874</v>
      </c>
      <c r="D29" s="1059" t="s">
        <v>868</v>
      </c>
      <c r="E29" s="363" t="s">
        <v>869</v>
      </c>
      <c r="F29" s="363" t="s">
        <v>1546</v>
      </c>
      <c r="G29" s="274" t="s">
        <v>870</v>
      </c>
      <c r="H29" s="274"/>
      <c r="I29" s="274"/>
      <c r="J29" s="380" t="s">
        <v>1599</v>
      </c>
      <c r="K29" s="359"/>
      <c r="L29" s="276" t="s">
        <v>55</v>
      </c>
      <c r="M29" s="276"/>
      <c r="N29" s="276"/>
      <c r="O29" s="166" t="s">
        <v>86</v>
      </c>
      <c r="P29" s="277">
        <v>251</v>
      </c>
      <c r="Q29" s="277" t="s">
        <v>139</v>
      </c>
      <c r="R29" s="277" t="s">
        <v>1701</v>
      </c>
      <c r="S29" s="166"/>
      <c r="T29" s="277" t="s">
        <v>301</v>
      </c>
      <c r="U29" s="279" t="s">
        <v>871</v>
      </c>
      <c r="V29" s="282" t="s">
        <v>872</v>
      </c>
      <c r="W29" s="1046" t="s">
        <v>75</v>
      </c>
      <c r="X29" s="277">
        <v>30</v>
      </c>
      <c r="Y29" s="277"/>
      <c r="Z29" s="277"/>
      <c r="AA29" s="277"/>
      <c r="AB29" s="277"/>
      <c r="AC29" s="851">
        <v>0</v>
      </c>
      <c r="AD29" s="277">
        <v>0</v>
      </c>
      <c r="AE29" s="851">
        <f t="shared" si="0"/>
        <v>30</v>
      </c>
      <c r="AF29" s="1078">
        <v>0</v>
      </c>
      <c r="AG29" s="1077">
        <v>0</v>
      </c>
      <c r="AH29" s="1079">
        <v>0</v>
      </c>
      <c r="AI29" s="1083">
        <v>0</v>
      </c>
      <c r="AJ29" s="1084">
        <v>0</v>
      </c>
      <c r="AK29" s="1085">
        <v>0</v>
      </c>
      <c r="AL29" s="1089">
        <v>0</v>
      </c>
      <c r="AM29" s="1090">
        <v>0</v>
      </c>
      <c r="AN29" s="1090">
        <v>0</v>
      </c>
      <c r="AO29" s="1091">
        <v>0</v>
      </c>
      <c r="AP29" s="1109">
        <v>0</v>
      </c>
      <c r="AQ29" s="1101" t="s">
        <v>875</v>
      </c>
      <c r="AR29" s="1324"/>
      <c r="AS29" s="390"/>
      <c r="AT29" s="200"/>
      <c r="AU29" s="200"/>
      <c r="AV29" s="200"/>
      <c r="AW29" s="116"/>
      <c r="AX29" s="200"/>
      <c r="AY29" s="1037"/>
      <c r="AZ29" s="1037"/>
      <c r="BA29" s="1037"/>
      <c r="BB29" s="1037"/>
      <c r="BC29" s="1037"/>
      <c r="BD29" s="166"/>
      <c r="BE29" s="1037"/>
      <c r="BF29" s="1037"/>
      <c r="BG29" s="1037"/>
    </row>
    <row r="30" spans="1:61" ht="28" customHeight="1" x14ac:dyDescent="0.35">
      <c r="A30" s="165"/>
      <c r="B30" s="165"/>
      <c r="C30" s="510" t="s">
        <v>876</v>
      </c>
      <c r="D30" s="510" t="s">
        <v>877</v>
      </c>
      <c r="E30" s="511" t="s">
        <v>878</v>
      </c>
      <c r="F30" s="511" t="s">
        <v>1546</v>
      </c>
      <c r="G30" s="511" t="s">
        <v>879</v>
      </c>
      <c r="H30" s="511"/>
      <c r="I30" s="511"/>
      <c r="J30" s="380" t="s">
        <v>1599</v>
      </c>
      <c r="K30" s="522">
        <v>0.12</v>
      </c>
      <c r="L30" s="505" t="s">
        <v>55</v>
      </c>
      <c r="M30" s="505"/>
      <c r="N30" s="505"/>
      <c r="O30" s="380" t="s">
        <v>113</v>
      </c>
      <c r="P30" s="505">
        <v>246</v>
      </c>
      <c r="Q30" s="505" t="s">
        <v>127</v>
      </c>
      <c r="R30" s="277" t="s">
        <v>1701</v>
      </c>
      <c r="S30" s="380"/>
      <c r="T30" s="380"/>
      <c r="U30" s="380" t="s">
        <v>880</v>
      </c>
      <c r="V30" s="512" t="s">
        <v>1707</v>
      </c>
      <c r="W30" s="380" t="s">
        <v>75</v>
      </c>
      <c r="X30" s="380" t="s">
        <v>876</v>
      </c>
      <c r="Y30" s="851"/>
      <c r="Z30" s="851"/>
      <c r="AA30" s="851"/>
      <c r="AB30" s="851"/>
      <c r="AC30" s="851">
        <v>0</v>
      </c>
      <c r="AD30" s="851">
        <v>0</v>
      </c>
      <c r="AE30" s="851">
        <f t="shared" si="0"/>
        <v>18</v>
      </c>
      <c r="AF30" s="1078">
        <v>0</v>
      </c>
      <c r="AG30" s="1077">
        <v>0</v>
      </c>
      <c r="AH30" s="1079">
        <v>0</v>
      </c>
      <c r="AI30" s="1083">
        <v>0</v>
      </c>
      <c r="AJ30" s="1084">
        <v>0</v>
      </c>
      <c r="AK30" s="1085">
        <v>0</v>
      </c>
      <c r="AL30" s="1089">
        <v>0</v>
      </c>
      <c r="AM30" s="1090">
        <v>0</v>
      </c>
      <c r="AN30" s="1090">
        <v>0</v>
      </c>
      <c r="AO30" s="1091">
        <v>0</v>
      </c>
      <c r="AP30" s="1109">
        <v>0</v>
      </c>
      <c r="AQ30" s="1098" t="s">
        <v>829</v>
      </c>
      <c r="AR30" s="1317"/>
      <c r="AS30" s="1049"/>
      <c r="AT30" s="1037"/>
      <c r="AU30" s="1037"/>
      <c r="AV30" s="1037"/>
      <c r="AW30" s="166"/>
      <c r="AX30" s="1037"/>
      <c r="AY30" s="1037"/>
      <c r="AZ30" s="1037"/>
      <c r="BA30" s="1037"/>
      <c r="BB30" s="1037"/>
      <c r="BC30" s="1037"/>
      <c r="BD30" s="166"/>
      <c r="BE30" s="1037"/>
      <c r="BF30" s="1037"/>
      <c r="BG30" s="1037"/>
      <c r="BH30" s="165"/>
      <c r="BI30" s="165"/>
    </row>
    <row r="31" spans="1:61" ht="28" customHeight="1" x14ac:dyDescent="0.35">
      <c r="C31" s="510" t="s">
        <v>881</v>
      </c>
      <c r="D31" s="510" t="s">
        <v>882</v>
      </c>
      <c r="E31" s="378" t="s">
        <v>883</v>
      </c>
      <c r="F31" s="363" t="s">
        <v>1546</v>
      </c>
      <c r="G31" s="828" t="s">
        <v>884</v>
      </c>
      <c r="H31" s="828"/>
      <c r="I31" s="828"/>
      <c r="J31" s="380" t="s">
        <v>1599</v>
      </c>
      <c r="K31" s="522">
        <v>0.12</v>
      </c>
      <c r="L31" s="505" t="s">
        <v>55</v>
      </c>
      <c r="M31" s="505"/>
      <c r="N31" s="505"/>
      <c r="O31" s="380" t="s">
        <v>86</v>
      </c>
      <c r="P31" s="505">
        <v>251</v>
      </c>
      <c r="Q31" s="505" t="s">
        <v>139</v>
      </c>
      <c r="R31" s="277" t="s">
        <v>1701</v>
      </c>
      <c r="S31" s="380"/>
      <c r="T31" s="380" t="s">
        <v>114</v>
      </c>
      <c r="U31" s="380" t="s">
        <v>885</v>
      </c>
      <c r="V31" s="512">
        <v>41891</v>
      </c>
      <c r="W31" s="1046" t="s">
        <v>75</v>
      </c>
      <c r="X31" s="380">
        <v>22</v>
      </c>
      <c r="Y31" s="851"/>
      <c r="Z31" s="851"/>
      <c r="AA31" s="851"/>
      <c r="AB31" s="851"/>
      <c r="AC31" s="851">
        <v>0</v>
      </c>
      <c r="AD31" s="277">
        <v>0</v>
      </c>
      <c r="AE31" s="851">
        <f t="shared" si="0"/>
        <v>22</v>
      </c>
      <c r="AF31" s="1078">
        <v>0</v>
      </c>
      <c r="AG31" s="1077">
        <v>0</v>
      </c>
      <c r="AH31" s="1079">
        <v>0</v>
      </c>
      <c r="AI31" s="1083">
        <v>0</v>
      </c>
      <c r="AJ31" s="1084">
        <v>0</v>
      </c>
      <c r="AK31" s="1085">
        <v>0</v>
      </c>
      <c r="AL31" s="1089">
        <v>0</v>
      </c>
      <c r="AM31" s="1090">
        <v>0</v>
      </c>
      <c r="AN31" s="1090">
        <v>0</v>
      </c>
      <c r="AO31" s="1091">
        <v>0</v>
      </c>
      <c r="AP31" s="1109">
        <v>0</v>
      </c>
      <c r="AQ31" s="1098" t="s">
        <v>829</v>
      </c>
      <c r="AR31" s="1317"/>
      <c r="AS31" s="1049"/>
      <c r="AT31" s="1035"/>
      <c r="AU31" s="1035"/>
      <c r="AV31" s="1035"/>
      <c r="AW31" s="166"/>
      <c r="AX31" s="1037"/>
      <c r="AY31" s="1037"/>
      <c r="AZ31" s="1037"/>
      <c r="BA31" s="1037"/>
      <c r="BB31" s="1037"/>
      <c r="BC31" s="1037"/>
      <c r="BD31" s="166"/>
      <c r="BE31" s="1037"/>
      <c r="BF31" s="1037"/>
      <c r="BG31" s="1037"/>
      <c r="BH31" s="239"/>
    </row>
    <row r="32" spans="1:61" ht="28" customHeight="1" x14ac:dyDescent="0.35">
      <c r="C32" s="365">
        <v>21</v>
      </c>
      <c r="D32" s="362" t="s">
        <v>886</v>
      </c>
      <c r="E32" s="363" t="s">
        <v>887</v>
      </c>
      <c r="F32" s="363" t="s">
        <v>1546</v>
      </c>
      <c r="G32" s="363" t="s">
        <v>133</v>
      </c>
      <c r="H32" s="363"/>
      <c r="I32" s="363"/>
      <c r="J32" s="380" t="s">
        <v>1599</v>
      </c>
      <c r="K32" s="359">
        <v>5.4</v>
      </c>
      <c r="L32" s="276" t="s">
        <v>55</v>
      </c>
      <c r="M32" s="276"/>
      <c r="N32" s="276"/>
      <c r="O32" s="116" t="s">
        <v>120</v>
      </c>
      <c r="P32" s="277">
        <v>251</v>
      </c>
      <c r="Q32" s="277" t="s">
        <v>139</v>
      </c>
      <c r="R32" s="277" t="s">
        <v>1701</v>
      </c>
      <c r="T32" s="277"/>
      <c r="U32" s="277" t="s">
        <v>134</v>
      </c>
      <c r="V32" s="1056"/>
      <c r="W32" s="380" t="s">
        <v>75</v>
      </c>
      <c r="X32" s="277" t="s">
        <v>888</v>
      </c>
      <c r="Y32" s="277"/>
      <c r="Z32" s="277"/>
      <c r="AA32" s="277"/>
      <c r="AB32" s="277"/>
      <c r="AC32" s="851">
        <v>0</v>
      </c>
      <c r="AD32" s="851">
        <v>0</v>
      </c>
      <c r="AE32" s="851">
        <f t="shared" si="0"/>
        <v>59</v>
      </c>
      <c r="AF32" s="1078">
        <v>0</v>
      </c>
      <c r="AG32" s="1077">
        <v>0</v>
      </c>
      <c r="AH32" s="1079">
        <v>0</v>
      </c>
      <c r="AI32" s="1083">
        <v>0</v>
      </c>
      <c r="AJ32" s="1084">
        <v>0</v>
      </c>
      <c r="AK32" s="1085">
        <v>0</v>
      </c>
      <c r="AL32" s="1089">
        <v>0</v>
      </c>
      <c r="AM32" s="1090">
        <v>0</v>
      </c>
      <c r="AN32" s="1090">
        <v>0</v>
      </c>
      <c r="AO32" s="1091">
        <v>0</v>
      </c>
      <c r="AP32" s="1109">
        <v>0</v>
      </c>
      <c r="AQ32" s="1101" t="s">
        <v>860</v>
      </c>
      <c r="AR32" s="1325"/>
      <c r="AS32" s="387"/>
      <c r="AT32" s="381"/>
      <c r="AU32" s="381"/>
      <c r="AV32" s="381"/>
      <c r="AW32" s="116"/>
      <c r="AX32" s="200"/>
      <c r="AY32" s="1037"/>
      <c r="AZ32" s="1037"/>
      <c r="BA32" s="1037"/>
      <c r="BB32" s="1037"/>
      <c r="BC32" s="1037"/>
      <c r="BD32" s="166"/>
      <c r="BE32" s="1037"/>
      <c r="BF32" s="1037"/>
      <c r="BG32" s="1037"/>
      <c r="BH32" s="239"/>
    </row>
    <row r="33" spans="1:61" ht="28" customHeight="1" x14ac:dyDescent="0.35">
      <c r="C33" s="510" t="s">
        <v>889</v>
      </c>
      <c r="D33" s="510" t="s">
        <v>890</v>
      </c>
      <c r="E33" s="511" t="s">
        <v>891</v>
      </c>
      <c r="F33" s="511" t="s">
        <v>1546</v>
      </c>
      <c r="G33" s="511" t="s">
        <v>133</v>
      </c>
      <c r="H33" s="511"/>
      <c r="I33" s="511"/>
      <c r="J33" s="380" t="s">
        <v>1599</v>
      </c>
      <c r="K33" s="522">
        <v>0.3</v>
      </c>
      <c r="L33" s="505" t="s">
        <v>55</v>
      </c>
      <c r="M33" s="505"/>
      <c r="N33" s="505"/>
      <c r="O33" s="380" t="s">
        <v>120</v>
      </c>
      <c r="P33" s="505">
        <v>246</v>
      </c>
      <c r="Q33" s="505" t="s">
        <v>127</v>
      </c>
      <c r="R33" s="277" t="s">
        <v>1701</v>
      </c>
      <c r="S33" s="380"/>
      <c r="T33" s="380"/>
      <c r="U33" s="380" t="s">
        <v>134</v>
      </c>
      <c r="V33" s="512"/>
      <c r="W33" s="1046" t="s">
        <v>75</v>
      </c>
      <c r="X33" s="380" t="s">
        <v>892</v>
      </c>
      <c r="Y33" s="851"/>
      <c r="Z33" s="851"/>
      <c r="AA33" s="851"/>
      <c r="AB33" s="851"/>
      <c r="AC33" s="851">
        <v>0</v>
      </c>
      <c r="AD33" s="277">
        <v>0</v>
      </c>
      <c r="AE33" s="851">
        <f t="shared" si="0"/>
        <v>26</v>
      </c>
      <c r="AF33" s="1078">
        <v>0</v>
      </c>
      <c r="AG33" s="1077">
        <v>0</v>
      </c>
      <c r="AH33" s="1079">
        <v>0</v>
      </c>
      <c r="AI33" s="1083">
        <v>0</v>
      </c>
      <c r="AJ33" s="1084">
        <v>0</v>
      </c>
      <c r="AK33" s="1085">
        <v>0</v>
      </c>
      <c r="AL33" s="1089">
        <v>0</v>
      </c>
      <c r="AM33" s="1090">
        <v>0</v>
      </c>
      <c r="AN33" s="1090">
        <v>0</v>
      </c>
      <c r="AO33" s="1091">
        <v>0</v>
      </c>
      <c r="AP33" s="1109">
        <v>0</v>
      </c>
      <c r="AQ33" s="1098" t="s">
        <v>860</v>
      </c>
      <c r="AR33" s="1317"/>
      <c r="AS33" s="1329"/>
      <c r="AT33" s="1033"/>
      <c r="AU33" s="1037"/>
      <c r="AV33" s="1037"/>
      <c r="AW33" s="166"/>
      <c r="AX33" s="1037"/>
      <c r="AY33" s="1037"/>
      <c r="AZ33" s="1037"/>
      <c r="BA33" s="1037"/>
      <c r="BB33" s="1037"/>
      <c r="BC33" s="1037"/>
      <c r="BD33" s="166"/>
      <c r="BE33" s="1037"/>
      <c r="BF33" s="1037"/>
      <c r="BG33" s="1037"/>
      <c r="BH33" s="239"/>
      <c r="BI33" s="1050"/>
    </row>
    <row r="34" spans="1:61" ht="28" customHeight="1" x14ac:dyDescent="0.35">
      <c r="B34" s="165"/>
      <c r="C34" s="510" t="s">
        <v>893</v>
      </c>
      <c r="D34" s="510" t="s">
        <v>894</v>
      </c>
      <c r="E34" s="511" t="s">
        <v>895</v>
      </c>
      <c r="F34" s="363" t="s">
        <v>1546</v>
      </c>
      <c r="G34" s="511"/>
      <c r="H34" s="511"/>
      <c r="I34" s="511"/>
      <c r="J34" s="380" t="s">
        <v>1599</v>
      </c>
      <c r="K34" s="522">
        <v>0.4</v>
      </c>
      <c r="L34" s="505" t="s">
        <v>55</v>
      </c>
      <c r="M34" s="505"/>
      <c r="N34" s="505"/>
      <c r="O34" s="380" t="s">
        <v>120</v>
      </c>
      <c r="P34" s="505" t="s">
        <v>896</v>
      </c>
      <c r="Q34" s="534" t="s">
        <v>897</v>
      </c>
      <c r="R34" s="277" t="s">
        <v>1701</v>
      </c>
      <c r="S34" s="380"/>
      <c r="T34" s="380"/>
      <c r="U34" s="380" t="s">
        <v>134</v>
      </c>
      <c r="V34" s="512"/>
      <c r="W34" s="380" t="s">
        <v>75</v>
      </c>
      <c r="X34" s="380">
        <v>10</v>
      </c>
      <c r="Y34" s="851"/>
      <c r="Z34" s="851"/>
      <c r="AA34" s="851"/>
      <c r="AB34" s="851"/>
      <c r="AC34" s="851">
        <v>0</v>
      </c>
      <c r="AD34" s="851">
        <v>0</v>
      </c>
      <c r="AE34" s="851">
        <f t="shared" si="0"/>
        <v>10</v>
      </c>
      <c r="AF34" s="1078">
        <v>0</v>
      </c>
      <c r="AG34" s="1077">
        <v>0</v>
      </c>
      <c r="AH34" s="1079">
        <v>0</v>
      </c>
      <c r="AI34" s="1083">
        <v>0</v>
      </c>
      <c r="AJ34" s="1084">
        <v>0</v>
      </c>
      <c r="AK34" s="1085">
        <v>0</v>
      </c>
      <c r="AL34" s="1089">
        <v>0</v>
      </c>
      <c r="AM34" s="1090">
        <v>0</v>
      </c>
      <c r="AN34" s="1090">
        <v>0</v>
      </c>
      <c r="AO34" s="1091">
        <v>0</v>
      </c>
      <c r="AP34" s="1109">
        <v>0</v>
      </c>
      <c r="AQ34" s="1098" t="s">
        <v>898</v>
      </c>
      <c r="AR34" s="1317"/>
      <c r="AS34" s="1049"/>
      <c r="AT34" s="1037"/>
      <c r="AU34" s="1037"/>
      <c r="AV34" s="1037"/>
      <c r="AW34" s="166"/>
      <c r="AX34" s="1037"/>
      <c r="AY34" s="1037"/>
      <c r="AZ34" s="1037"/>
      <c r="BA34" s="1037"/>
      <c r="BB34" s="1037"/>
      <c r="BC34" s="1037"/>
      <c r="BD34" s="166"/>
      <c r="BE34" s="1037"/>
      <c r="BF34" s="1037"/>
      <c r="BG34" s="1037"/>
    </row>
    <row r="35" spans="1:61" ht="28" customHeight="1" x14ac:dyDescent="0.35">
      <c r="B35" s="165"/>
      <c r="C35" s="510" t="s">
        <v>899</v>
      </c>
      <c r="D35" s="510" t="s">
        <v>900</v>
      </c>
      <c r="E35" s="511" t="s">
        <v>901</v>
      </c>
      <c r="F35" s="363" t="s">
        <v>1546</v>
      </c>
      <c r="G35" s="511" t="s">
        <v>902</v>
      </c>
      <c r="H35" s="511"/>
      <c r="I35" s="511"/>
      <c r="J35" s="380" t="s">
        <v>1599</v>
      </c>
      <c r="K35" s="522">
        <v>0.5</v>
      </c>
      <c r="L35" s="505" t="s">
        <v>55</v>
      </c>
      <c r="M35" s="505"/>
      <c r="N35" s="505"/>
      <c r="O35" s="380" t="s">
        <v>120</v>
      </c>
      <c r="P35" s="505">
        <v>246</v>
      </c>
      <c r="Q35" s="505" t="s">
        <v>127</v>
      </c>
      <c r="R35" s="277" t="s">
        <v>1701</v>
      </c>
      <c r="S35" s="380"/>
      <c r="T35" s="380"/>
      <c r="U35" s="380" t="s">
        <v>903</v>
      </c>
      <c r="V35" s="512"/>
      <c r="W35" s="1046" t="s">
        <v>75</v>
      </c>
      <c r="X35" s="380">
        <v>53</v>
      </c>
      <c r="Y35" s="851"/>
      <c r="Z35" s="851"/>
      <c r="AA35" s="851"/>
      <c r="AB35" s="851"/>
      <c r="AC35" s="851">
        <v>0</v>
      </c>
      <c r="AD35" s="277">
        <v>0</v>
      </c>
      <c r="AE35" s="851">
        <f t="shared" si="0"/>
        <v>53</v>
      </c>
      <c r="AF35" s="1078">
        <v>0</v>
      </c>
      <c r="AG35" s="1077">
        <v>0</v>
      </c>
      <c r="AH35" s="1079">
        <v>0</v>
      </c>
      <c r="AI35" s="1083">
        <v>0</v>
      </c>
      <c r="AJ35" s="1084">
        <v>0</v>
      </c>
      <c r="AK35" s="1085">
        <v>0</v>
      </c>
      <c r="AL35" s="1089">
        <v>0</v>
      </c>
      <c r="AM35" s="1090">
        <v>0</v>
      </c>
      <c r="AN35" s="1090">
        <v>0</v>
      </c>
      <c r="AO35" s="1091">
        <v>0</v>
      </c>
      <c r="AP35" s="1109">
        <v>0</v>
      </c>
      <c r="AQ35" s="1098" t="s">
        <v>904</v>
      </c>
      <c r="AR35" s="1317"/>
      <c r="AS35" s="1049"/>
      <c r="AT35" s="1037"/>
      <c r="AU35" s="1037"/>
      <c r="AV35" s="1037"/>
      <c r="AW35" s="166"/>
      <c r="AX35" s="1037"/>
      <c r="AY35" s="1037"/>
      <c r="AZ35" s="1037"/>
      <c r="BA35" s="1037"/>
      <c r="BB35" s="1037"/>
      <c r="BC35" s="1037"/>
      <c r="BD35" s="166"/>
    </row>
    <row r="36" spans="1:61" ht="28" customHeight="1" x14ac:dyDescent="0.35">
      <c r="B36" s="165"/>
      <c r="C36" s="409" t="s">
        <v>892</v>
      </c>
      <c r="D36" s="409" t="s">
        <v>905</v>
      </c>
      <c r="E36" s="511" t="s">
        <v>906</v>
      </c>
      <c r="F36" s="511" t="s">
        <v>1546</v>
      </c>
      <c r="G36" s="404" t="s">
        <v>907</v>
      </c>
      <c r="H36" s="404"/>
      <c r="I36" s="404"/>
      <c r="J36" s="380" t="s">
        <v>1599</v>
      </c>
      <c r="K36" s="1047">
        <v>3.8</v>
      </c>
      <c r="L36" s="277" t="s">
        <v>56</v>
      </c>
      <c r="M36" s="277"/>
      <c r="N36" s="277"/>
      <c r="O36" s="277" t="s">
        <v>86</v>
      </c>
      <c r="P36" s="277">
        <v>245</v>
      </c>
      <c r="Q36" s="534" t="s">
        <v>908</v>
      </c>
      <c r="R36" s="277" t="s">
        <v>1701</v>
      </c>
      <c r="S36" s="277"/>
      <c r="T36" s="277"/>
      <c r="U36" s="277"/>
      <c r="V36" s="827"/>
      <c r="W36" s="380" t="s">
        <v>75</v>
      </c>
      <c r="X36" s="1047">
        <v>85</v>
      </c>
      <c r="Y36" s="1048"/>
      <c r="Z36" s="1048"/>
      <c r="AA36" s="1048"/>
      <c r="AB36" s="1048"/>
      <c r="AC36" s="851">
        <v>0</v>
      </c>
      <c r="AD36" s="851">
        <v>0</v>
      </c>
      <c r="AE36" s="851">
        <f t="shared" si="0"/>
        <v>85</v>
      </c>
      <c r="AF36" s="1078">
        <v>0</v>
      </c>
      <c r="AG36" s="1077">
        <v>0</v>
      </c>
      <c r="AH36" s="1079">
        <v>0</v>
      </c>
      <c r="AI36" s="1083">
        <v>0</v>
      </c>
      <c r="AJ36" s="1084">
        <v>0</v>
      </c>
      <c r="AK36" s="1085">
        <v>0</v>
      </c>
      <c r="AL36" s="1089">
        <v>0</v>
      </c>
      <c r="AM36" s="1090">
        <v>0</v>
      </c>
      <c r="AN36" s="1090">
        <v>0</v>
      </c>
      <c r="AO36" s="1091">
        <v>0</v>
      </c>
      <c r="AP36" s="1109">
        <v>0</v>
      </c>
      <c r="AQ36" s="1096" t="s">
        <v>909</v>
      </c>
      <c r="AR36" s="1316"/>
      <c r="AS36" s="1027"/>
    </row>
    <row r="37" spans="1:61" ht="28" customHeight="1" x14ac:dyDescent="0.35">
      <c r="B37" s="116"/>
      <c r="C37" s="409" t="s">
        <v>910</v>
      </c>
      <c r="D37" s="409" t="s">
        <v>911</v>
      </c>
      <c r="E37" s="511" t="s">
        <v>912</v>
      </c>
      <c r="F37" s="363" t="s">
        <v>1546</v>
      </c>
      <c r="G37" s="404"/>
      <c r="H37" s="404"/>
      <c r="I37" s="404"/>
      <c r="J37" s="380" t="s">
        <v>1599</v>
      </c>
      <c r="K37" s="1047">
        <v>0.23</v>
      </c>
      <c r="L37" s="277" t="s">
        <v>55</v>
      </c>
      <c r="M37" s="277"/>
      <c r="N37" s="277"/>
      <c r="O37" s="277" t="s">
        <v>86</v>
      </c>
      <c r="P37" s="505">
        <v>246</v>
      </c>
      <c r="Q37" s="505" t="s">
        <v>127</v>
      </c>
      <c r="R37" s="277" t="s">
        <v>1701</v>
      </c>
      <c r="S37" s="277"/>
      <c r="T37" s="277"/>
      <c r="U37" s="277"/>
      <c r="V37" s="827"/>
      <c r="W37" s="1046" t="s">
        <v>75</v>
      </c>
      <c r="X37" s="1047">
        <v>15</v>
      </c>
      <c r="Y37" s="1048"/>
      <c r="Z37" s="1048"/>
      <c r="AA37" s="1048"/>
      <c r="AB37" s="1048"/>
      <c r="AC37" s="851">
        <v>0</v>
      </c>
      <c r="AD37" s="277">
        <v>0</v>
      </c>
      <c r="AE37" s="851">
        <f t="shared" si="0"/>
        <v>15</v>
      </c>
      <c r="AF37" s="1078">
        <v>0</v>
      </c>
      <c r="AG37" s="1077">
        <v>0</v>
      </c>
      <c r="AH37" s="1079">
        <v>0</v>
      </c>
      <c r="AI37" s="1083">
        <v>0</v>
      </c>
      <c r="AJ37" s="1084">
        <v>0</v>
      </c>
      <c r="AK37" s="1085">
        <v>0</v>
      </c>
      <c r="AL37" s="1089">
        <v>0</v>
      </c>
      <c r="AM37" s="1090">
        <v>0</v>
      </c>
      <c r="AN37" s="1090">
        <v>0</v>
      </c>
      <c r="AO37" s="1091">
        <v>0</v>
      </c>
      <c r="AP37" s="1109">
        <v>0</v>
      </c>
      <c r="AQ37" s="1096" t="s">
        <v>829</v>
      </c>
      <c r="AR37" s="1316"/>
      <c r="AS37" s="1027"/>
      <c r="BE37" s="1037"/>
      <c r="BF37" s="1037"/>
      <c r="BG37" s="1037"/>
    </row>
    <row r="38" spans="1:61" s="165" customFormat="1" ht="28" customHeight="1" x14ac:dyDescent="0.35">
      <c r="A38" s="114"/>
      <c r="B38" s="116"/>
      <c r="C38" s="510" t="s">
        <v>913</v>
      </c>
      <c r="D38" s="510"/>
      <c r="E38" s="828" t="s">
        <v>914</v>
      </c>
      <c r="F38" s="363" t="s">
        <v>1546</v>
      </c>
      <c r="G38" s="828" t="s">
        <v>133</v>
      </c>
      <c r="H38" s="828"/>
      <c r="I38" s="828"/>
      <c r="J38" s="380" t="s">
        <v>1599</v>
      </c>
      <c r="K38" s="522"/>
      <c r="L38" s="505" t="s">
        <v>55</v>
      </c>
      <c r="M38" s="505"/>
      <c r="N38" s="505"/>
      <c r="O38" s="380" t="s">
        <v>113</v>
      </c>
      <c r="P38" s="505">
        <v>251</v>
      </c>
      <c r="Q38" s="505" t="s">
        <v>139</v>
      </c>
      <c r="R38" s="277" t="s">
        <v>1701</v>
      </c>
      <c r="S38" s="380"/>
      <c r="T38" s="380" t="s">
        <v>114</v>
      </c>
      <c r="U38" s="380" t="s">
        <v>915</v>
      </c>
      <c r="V38" s="512">
        <v>42177</v>
      </c>
      <c r="W38" s="380" t="s">
        <v>75</v>
      </c>
      <c r="X38" s="380">
        <v>9</v>
      </c>
      <c r="Y38" s="851"/>
      <c r="Z38" s="851"/>
      <c r="AA38" s="851"/>
      <c r="AB38" s="851"/>
      <c r="AC38" s="851">
        <v>0</v>
      </c>
      <c r="AD38" s="851">
        <v>0</v>
      </c>
      <c r="AE38" s="851">
        <f t="shared" si="0"/>
        <v>9</v>
      </c>
      <c r="AF38" s="1078">
        <v>0</v>
      </c>
      <c r="AG38" s="1077">
        <v>0</v>
      </c>
      <c r="AH38" s="1079">
        <v>0</v>
      </c>
      <c r="AI38" s="1083">
        <v>0</v>
      </c>
      <c r="AJ38" s="1084">
        <v>0</v>
      </c>
      <c r="AK38" s="1085">
        <v>0</v>
      </c>
      <c r="AL38" s="1089">
        <v>0</v>
      </c>
      <c r="AM38" s="1090">
        <v>0</v>
      </c>
      <c r="AN38" s="1090">
        <v>0</v>
      </c>
      <c r="AO38" s="1091">
        <v>0</v>
      </c>
      <c r="AP38" s="1109">
        <v>0</v>
      </c>
      <c r="AQ38" s="1098" t="s">
        <v>916</v>
      </c>
      <c r="AR38" s="1317"/>
      <c r="AS38" s="1049"/>
      <c r="AT38" s="1037"/>
      <c r="AU38" s="1037"/>
      <c r="AV38" s="1037"/>
      <c r="AW38" s="166"/>
      <c r="AX38" s="1037"/>
      <c r="AY38" s="1037"/>
      <c r="AZ38" s="166"/>
      <c r="BA38" s="1037"/>
      <c r="BB38" s="1037"/>
      <c r="BC38" s="1037"/>
      <c r="BD38" s="166"/>
      <c r="BE38" s="114"/>
      <c r="BF38" s="114"/>
      <c r="BG38" s="114"/>
      <c r="BH38" s="114"/>
      <c r="BI38" s="114"/>
    </row>
    <row r="39" spans="1:61" s="165" customFormat="1" ht="28" customHeight="1" x14ac:dyDescent="0.35">
      <c r="A39" s="114"/>
      <c r="B39" s="116"/>
      <c r="C39" s="271" t="s">
        <v>917</v>
      </c>
      <c r="D39" s="272" t="s">
        <v>918</v>
      </c>
      <c r="E39" s="273" t="s">
        <v>919</v>
      </c>
      <c r="F39" s="511" t="s">
        <v>1546</v>
      </c>
      <c r="G39" s="274" t="s">
        <v>920</v>
      </c>
      <c r="H39" s="274"/>
      <c r="I39" s="274"/>
      <c r="J39" s="380" t="s">
        <v>1599</v>
      </c>
      <c r="K39" s="275">
        <v>0.12</v>
      </c>
      <c r="L39" s="276" t="s">
        <v>55</v>
      </c>
      <c r="M39" s="276"/>
      <c r="N39" s="276"/>
      <c r="O39" s="277" t="s">
        <v>113</v>
      </c>
      <c r="P39" s="276">
        <v>251</v>
      </c>
      <c r="Q39" s="276" t="s">
        <v>139</v>
      </c>
      <c r="R39" s="277" t="s">
        <v>1701</v>
      </c>
      <c r="S39" s="277"/>
      <c r="T39" s="278" t="s">
        <v>114</v>
      </c>
      <c r="U39" s="277" t="s">
        <v>921</v>
      </c>
      <c r="V39" s="373">
        <v>43241</v>
      </c>
      <c r="W39" s="1046" t="s">
        <v>75</v>
      </c>
      <c r="X39" s="380">
        <v>15</v>
      </c>
      <c r="Y39" s="851"/>
      <c r="Z39" s="851"/>
      <c r="AA39" s="851"/>
      <c r="AB39" s="851"/>
      <c r="AC39" s="851">
        <v>0</v>
      </c>
      <c r="AD39" s="277">
        <v>0</v>
      </c>
      <c r="AE39" s="851">
        <f t="shared" si="0"/>
        <v>15</v>
      </c>
      <c r="AF39" s="1078">
        <v>0</v>
      </c>
      <c r="AG39" s="1077">
        <v>0</v>
      </c>
      <c r="AH39" s="1079">
        <v>0</v>
      </c>
      <c r="AI39" s="1083">
        <v>0</v>
      </c>
      <c r="AJ39" s="1084">
        <v>0</v>
      </c>
      <c r="AK39" s="1085">
        <v>0</v>
      </c>
      <c r="AL39" s="1089">
        <v>0</v>
      </c>
      <c r="AM39" s="1090">
        <v>0</v>
      </c>
      <c r="AN39" s="1090">
        <v>0</v>
      </c>
      <c r="AO39" s="1091">
        <v>0</v>
      </c>
      <c r="AP39" s="1109">
        <v>0</v>
      </c>
      <c r="AQ39" s="1098" t="s">
        <v>922</v>
      </c>
      <c r="AR39" s="1317"/>
      <c r="AS39" s="1049"/>
      <c r="AT39" s="1037"/>
      <c r="AU39" s="1037"/>
      <c r="AV39" s="1037"/>
      <c r="AW39" s="166"/>
      <c r="AX39" s="1037"/>
      <c r="AY39" s="1037"/>
      <c r="AZ39" s="166"/>
      <c r="BA39" s="1037"/>
      <c r="BB39" s="1037"/>
      <c r="BC39" s="1037"/>
      <c r="BD39" s="166"/>
      <c r="BE39" s="114"/>
      <c r="BF39" s="114"/>
      <c r="BG39" s="114"/>
      <c r="BH39" s="114"/>
      <c r="BI39" s="114"/>
    </row>
    <row r="40" spans="1:61" ht="28" customHeight="1" x14ac:dyDescent="0.35">
      <c r="B40" s="165"/>
      <c r="C40" s="403" t="s">
        <v>925</v>
      </c>
      <c r="D40" s="409" t="s">
        <v>926</v>
      </c>
      <c r="E40" s="404" t="s">
        <v>927</v>
      </c>
      <c r="F40" s="404" t="s">
        <v>934</v>
      </c>
      <c r="G40" s="378" t="s">
        <v>928</v>
      </c>
      <c r="H40" s="378"/>
      <c r="I40" s="378"/>
      <c r="J40" s="380" t="s">
        <v>1599</v>
      </c>
      <c r="K40" s="379">
        <v>3.54</v>
      </c>
      <c r="L40" s="505" t="s">
        <v>55</v>
      </c>
      <c r="M40" s="505"/>
      <c r="N40" s="505"/>
      <c r="O40" s="380" t="s">
        <v>376</v>
      </c>
      <c r="P40" s="505">
        <v>242</v>
      </c>
      <c r="Q40" s="505" t="s">
        <v>156</v>
      </c>
      <c r="R40" s="277" t="s">
        <v>1701</v>
      </c>
      <c r="S40" s="380"/>
      <c r="T40" s="405" t="s">
        <v>114</v>
      </c>
      <c r="U40" s="380" t="s">
        <v>929</v>
      </c>
      <c r="V40" s="1053">
        <v>38916</v>
      </c>
      <c r="W40" s="1046" t="s">
        <v>75</v>
      </c>
      <c r="X40" s="405">
        <v>9</v>
      </c>
      <c r="Y40" s="1029"/>
      <c r="Z40" s="1029"/>
      <c r="AA40" s="1029"/>
      <c r="AB40" s="1029"/>
      <c r="AC40" s="851">
        <v>0</v>
      </c>
      <c r="AD40" s="277">
        <v>0</v>
      </c>
      <c r="AE40" s="851">
        <f t="shared" si="0"/>
        <v>9</v>
      </c>
      <c r="AF40" s="1078">
        <v>0</v>
      </c>
      <c r="AG40" s="1077">
        <v>0</v>
      </c>
      <c r="AH40" s="1079">
        <v>0</v>
      </c>
      <c r="AI40" s="1083">
        <v>0</v>
      </c>
      <c r="AJ40" s="1084">
        <v>0</v>
      </c>
      <c r="AK40" s="1085">
        <v>0</v>
      </c>
      <c r="AL40" s="1089">
        <v>0</v>
      </c>
      <c r="AM40" s="1090">
        <v>0</v>
      </c>
      <c r="AN40" s="1090">
        <v>0</v>
      </c>
      <c r="AO40" s="1091">
        <v>0</v>
      </c>
      <c r="AP40" s="1109">
        <v>0</v>
      </c>
      <c r="AQ40" s="1099" t="s">
        <v>930</v>
      </c>
      <c r="AR40" s="1319"/>
      <c r="AS40" s="1055"/>
      <c r="AT40" s="1035"/>
      <c r="AU40" s="1035"/>
      <c r="AV40" s="1035"/>
      <c r="AW40" s="166"/>
      <c r="AX40" s="1037"/>
      <c r="AY40" s="1035"/>
      <c r="AZ40" s="1035"/>
      <c r="BA40" s="1035"/>
      <c r="BB40" s="1035"/>
      <c r="BC40" s="1035"/>
      <c r="BD40" s="166"/>
    </row>
    <row r="41" spans="1:61" ht="28" customHeight="1" x14ac:dyDescent="0.35">
      <c r="B41" s="165"/>
      <c r="C41" s="402" t="s">
        <v>931</v>
      </c>
      <c r="D41" s="402" t="s">
        <v>932</v>
      </c>
      <c r="E41" s="404" t="s">
        <v>933</v>
      </c>
      <c r="F41" s="404" t="s">
        <v>934</v>
      </c>
      <c r="G41" s="404" t="s">
        <v>133</v>
      </c>
      <c r="H41" s="404"/>
      <c r="I41" s="404"/>
      <c r="J41" s="380" t="s">
        <v>1599</v>
      </c>
      <c r="K41" s="1047">
        <v>0.56999999999999995</v>
      </c>
      <c r="L41" s="1047" t="s">
        <v>56</v>
      </c>
      <c r="M41" s="1047"/>
      <c r="N41" s="1047"/>
      <c r="O41" s="277" t="s">
        <v>86</v>
      </c>
      <c r="P41" s="1047">
        <v>241</v>
      </c>
      <c r="Q41" s="1047" t="s">
        <v>934</v>
      </c>
      <c r="R41" s="277" t="s">
        <v>1701</v>
      </c>
      <c r="S41" s="277"/>
      <c r="T41" s="277"/>
      <c r="U41" s="277"/>
      <c r="V41" s="827"/>
      <c r="W41" s="380" t="s">
        <v>75</v>
      </c>
      <c r="X41" s="1047">
        <v>15</v>
      </c>
      <c r="Y41" s="1048"/>
      <c r="Z41" s="1048"/>
      <c r="AA41" s="1048"/>
      <c r="AB41" s="1048"/>
      <c r="AC41" s="851">
        <v>0</v>
      </c>
      <c r="AD41" s="851">
        <v>0</v>
      </c>
      <c r="AE41" s="851">
        <f t="shared" si="0"/>
        <v>15</v>
      </c>
      <c r="AF41" s="1078">
        <v>0</v>
      </c>
      <c r="AG41" s="1077">
        <v>0</v>
      </c>
      <c r="AH41" s="1079">
        <v>0</v>
      </c>
      <c r="AI41" s="1083">
        <v>0</v>
      </c>
      <c r="AJ41" s="1084">
        <v>0</v>
      </c>
      <c r="AK41" s="1085">
        <v>0</v>
      </c>
      <c r="AL41" s="1089">
        <v>0</v>
      </c>
      <c r="AM41" s="1090">
        <v>0</v>
      </c>
      <c r="AN41" s="1090">
        <v>0</v>
      </c>
      <c r="AO41" s="1091">
        <v>0</v>
      </c>
      <c r="AP41" s="1109">
        <v>0</v>
      </c>
      <c r="AQ41" s="1096" t="s">
        <v>799</v>
      </c>
      <c r="AR41" s="1316"/>
      <c r="AS41" s="1027"/>
    </row>
    <row r="42" spans="1:61" s="165" customFormat="1" ht="28" customHeight="1" x14ac:dyDescent="0.35">
      <c r="A42" s="114"/>
      <c r="C42" s="402" t="s">
        <v>935</v>
      </c>
      <c r="D42" s="402" t="s">
        <v>936</v>
      </c>
      <c r="E42" s="404" t="s">
        <v>937</v>
      </c>
      <c r="F42" s="404" t="s">
        <v>934</v>
      </c>
      <c r="G42" s="404" t="s">
        <v>133</v>
      </c>
      <c r="H42" s="404"/>
      <c r="I42" s="404"/>
      <c r="J42" s="380" t="s">
        <v>1599</v>
      </c>
      <c r="K42" s="1047">
        <v>0.2</v>
      </c>
      <c r="L42" s="1047" t="s">
        <v>55</v>
      </c>
      <c r="M42" s="1047"/>
      <c r="N42" s="1047"/>
      <c r="O42" s="277" t="s">
        <v>86</v>
      </c>
      <c r="P42" s="1047">
        <v>241</v>
      </c>
      <c r="Q42" s="1047" t="s">
        <v>934</v>
      </c>
      <c r="R42" s="277" t="s">
        <v>1701</v>
      </c>
      <c r="S42" s="277"/>
      <c r="T42" s="277"/>
      <c r="U42" s="277"/>
      <c r="V42" s="827"/>
      <c r="W42" s="1046" t="s">
        <v>75</v>
      </c>
      <c r="X42" s="1047">
        <v>6</v>
      </c>
      <c r="Y42" s="1048"/>
      <c r="Z42" s="1048"/>
      <c r="AA42" s="1048"/>
      <c r="AB42" s="1048"/>
      <c r="AC42" s="851">
        <v>0</v>
      </c>
      <c r="AD42" s="277">
        <v>0</v>
      </c>
      <c r="AE42" s="851">
        <f t="shared" si="0"/>
        <v>6</v>
      </c>
      <c r="AF42" s="1078">
        <v>0</v>
      </c>
      <c r="AG42" s="1077">
        <v>0</v>
      </c>
      <c r="AH42" s="1079">
        <v>0</v>
      </c>
      <c r="AI42" s="1083">
        <v>0</v>
      </c>
      <c r="AJ42" s="1084">
        <v>0</v>
      </c>
      <c r="AK42" s="1085">
        <v>0</v>
      </c>
      <c r="AL42" s="1089">
        <v>0</v>
      </c>
      <c r="AM42" s="1090">
        <v>0</v>
      </c>
      <c r="AN42" s="1090">
        <v>0</v>
      </c>
      <c r="AO42" s="1091">
        <v>0</v>
      </c>
      <c r="AP42" s="1109">
        <v>0</v>
      </c>
      <c r="AQ42" s="1096" t="s">
        <v>799</v>
      </c>
      <c r="AR42" s="1316"/>
      <c r="AS42" s="1027"/>
      <c r="AT42" s="114"/>
      <c r="AU42" s="114"/>
      <c r="AV42" s="114"/>
      <c r="AW42" s="114"/>
      <c r="AX42" s="114"/>
      <c r="AY42" s="114"/>
      <c r="AZ42" s="114"/>
      <c r="BA42" s="114"/>
      <c r="BB42" s="114"/>
      <c r="BC42" s="114"/>
      <c r="BD42" s="114"/>
      <c r="BE42" s="114"/>
      <c r="BF42" s="114"/>
      <c r="BG42" s="114"/>
      <c r="BH42" s="114"/>
      <c r="BI42" s="114"/>
    </row>
    <row r="43" spans="1:61" s="165" customFormat="1" ht="28" customHeight="1" x14ac:dyDescent="0.35">
      <c r="C43" s="402" t="s">
        <v>938</v>
      </c>
      <c r="D43" s="402" t="s">
        <v>939</v>
      </c>
      <c r="E43" s="404" t="s">
        <v>940</v>
      </c>
      <c r="F43" s="404" t="s">
        <v>934</v>
      </c>
      <c r="G43" s="404" t="s">
        <v>133</v>
      </c>
      <c r="H43" s="404"/>
      <c r="I43" s="404"/>
      <c r="J43" s="380" t="s">
        <v>1599</v>
      </c>
      <c r="K43" s="1047">
        <v>0.2</v>
      </c>
      <c r="L43" s="1047" t="s">
        <v>55</v>
      </c>
      <c r="M43" s="1047"/>
      <c r="N43" s="1047"/>
      <c r="O43" s="277" t="s">
        <v>86</v>
      </c>
      <c r="P43" s="1047">
        <v>241</v>
      </c>
      <c r="Q43" s="1047" t="s">
        <v>934</v>
      </c>
      <c r="R43" s="277" t="s">
        <v>1701</v>
      </c>
      <c r="S43" s="277"/>
      <c r="T43" s="277"/>
      <c r="U43" s="277"/>
      <c r="V43" s="827"/>
      <c r="W43" s="380" t="s">
        <v>75</v>
      </c>
      <c r="X43" s="1047">
        <v>6</v>
      </c>
      <c r="Y43" s="1048"/>
      <c r="Z43" s="1048"/>
      <c r="AA43" s="1048"/>
      <c r="AB43" s="1048"/>
      <c r="AC43" s="851">
        <v>0</v>
      </c>
      <c r="AD43" s="851">
        <v>0</v>
      </c>
      <c r="AE43" s="851">
        <f t="shared" si="0"/>
        <v>6</v>
      </c>
      <c r="AF43" s="1078">
        <v>0</v>
      </c>
      <c r="AG43" s="1077">
        <v>0</v>
      </c>
      <c r="AH43" s="1079">
        <v>0</v>
      </c>
      <c r="AI43" s="1083">
        <v>0</v>
      </c>
      <c r="AJ43" s="1084">
        <v>0</v>
      </c>
      <c r="AK43" s="1085">
        <v>0</v>
      </c>
      <c r="AL43" s="1089">
        <v>0</v>
      </c>
      <c r="AM43" s="1090">
        <v>0</v>
      </c>
      <c r="AN43" s="1090">
        <v>0</v>
      </c>
      <c r="AO43" s="1091">
        <v>0</v>
      </c>
      <c r="AP43" s="1109">
        <v>0</v>
      </c>
      <c r="AQ43" s="1096" t="s">
        <v>799</v>
      </c>
      <c r="AR43" s="1316"/>
      <c r="AS43" s="1027"/>
      <c r="AT43" s="114"/>
      <c r="AU43" s="114"/>
      <c r="AV43" s="114"/>
      <c r="AW43" s="114"/>
      <c r="AX43" s="114"/>
      <c r="AY43" s="114"/>
      <c r="AZ43" s="114"/>
      <c r="BA43" s="114"/>
      <c r="BB43" s="114"/>
      <c r="BC43" s="114"/>
      <c r="BD43" s="114"/>
      <c r="BE43" s="114"/>
      <c r="BF43" s="114"/>
      <c r="BG43" s="114"/>
    </row>
    <row r="44" spans="1:61" s="165" customFormat="1" ht="28" customHeight="1" x14ac:dyDescent="0.35">
      <c r="C44" s="402" t="s">
        <v>941</v>
      </c>
      <c r="D44" s="402" t="s">
        <v>942</v>
      </c>
      <c r="E44" s="404" t="s">
        <v>943</v>
      </c>
      <c r="F44" s="404" t="s">
        <v>934</v>
      </c>
      <c r="G44" s="404" t="s">
        <v>944</v>
      </c>
      <c r="H44" s="404"/>
      <c r="I44" s="404"/>
      <c r="J44" s="380" t="s">
        <v>1599</v>
      </c>
      <c r="K44" s="1047">
        <v>0.15</v>
      </c>
      <c r="L44" s="1047" t="s">
        <v>55</v>
      </c>
      <c r="M44" s="1047"/>
      <c r="N44" s="1047"/>
      <c r="O44" s="277" t="s">
        <v>86</v>
      </c>
      <c r="P44" s="505">
        <v>242</v>
      </c>
      <c r="Q44" s="505" t="s">
        <v>156</v>
      </c>
      <c r="R44" s="277" t="s">
        <v>1701</v>
      </c>
      <c r="S44" s="277"/>
      <c r="T44" s="277" t="s">
        <v>114</v>
      </c>
      <c r="U44" s="277" t="s">
        <v>945</v>
      </c>
      <c r="V44" s="827">
        <v>39659</v>
      </c>
      <c r="W44" s="1046" t="s">
        <v>75</v>
      </c>
      <c r="X44" s="1047">
        <v>5</v>
      </c>
      <c r="Y44" s="1048"/>
      <c r="Z44" s="1048"/>
      <c r="AA44" s="1048"/>
      <c r="AB44" s="1048"/>
      <c r="AC44" s="851">
        <v>0</v>
      </c>
      <c r="AD44" s="277">
        <v>0</v>
      </c>
      <c r="AE44" s="851">
        <f t="shared" si="0"/>
        <v>5</v>
      </c>
      <c r="AF44" s="1078">
        <v>0</v>
      </c>
      <c r="AG44" s="1077">
        <v>0</v>
      </c>
      <c r="AH44" s="1079">
        <v>0</v>
      </c>
      <c r="AI44" s="1083">
        <v>0</v>
      </c>
      <c r="AJ44" s="1084">
        <v>0</v>
      </c>
      <c r="AK44" s="1085">
        <v>0</v>
      </c>
      <c r="AL44" s="1089">
        <v>0</v>
      </c>
      <c r="AM44" s="1090">
        <v>0</v>
      </c>
      <c r="AN44" s="1090">
        <v>0</v>
      </c>
      <c r="AO44" s="1091">
        <v>0</v>
      </c>
      <c r="AP44" s="1109">
        <v>0</v>
      </c>
      <c r="AQ44" s="1096" t="s">
        <v>946</v>
      </c>
      <c r="AR44" s="1316"/>
      <c r="AS44" s="1027"/>
      <c r="AT44" s="114"/>
      <c r="AU44" s="114"/>
      <c r="AV44" s="114"/>
      <c r="AW44" s="114"/>
      <c r="AX44" s="114"/>
      <c r="AY44" s="114"/>
      <c r="AZ44" s="114"/>
      <c r="BA44" s="114"/>
      <c r="BB44" s="114"/>
      <c r="BC44" s="114"/>
      <c r="BD44" s="114"/>
      <c r="BE44" s="1037"/>
      <c r="BF44" s="1037"/>
      <c r="BG44" s="1037"/>
    </row>
    <row r="45" spans="1:61" ht="28" customHeight="1" x14ac:dyDescent="0.35">
      <c r="A45" s="165"/>
      <c r="B45" s="165"/>
      <c r="C45" s="510" t="s">
        <v>947</v>
      </c>
      <c r="D45" s="510" t="s">
        <v>948</v>
      </c>
      <c r="E45" s="511" t="s">
        <v>949</v>
      </c>
      <c r="F45" s="404" t="s">
        <v>934</v>
      </c>
      <c r="G45" s="378" t="s">
        <v>950</v>
      </c>
      <c r="H45" s="378"/>
      <c r="I45" s="378"/>
      <c r="J45" s="380" t="s">
        <v>1599</v>
      </c>
      <c r="K45" s="522">
        <v>0.09</v>
      </c>
      <c r="L45" s="505" t="s">
        <v>55</v>
      </c>
      <c r="M45" s="505"/>
      <c r="N45" s="505"/>
      <c r="O45" s="380" t="s">
        <v>113</v>
      </c>
      <c r="P45" s="505">
        <v>242</v>
      </c>
      <c r="Q45" s="505" t="s">
        <v>156</v>
      </c>
      <c r="R45" s="277" t="s">
        <v>1701</v>
      </c>
      <c r="S45" s="380"/>
      <c r="T45" s="380" t="s">
        <v>114</v>
      </c>
      <c r="U45" s="380" t="s">
        <v>951</v>
      </c>
      <c r="V45" s="512">
        <v>41228</v>
      </c>
      <c r="W45" s="380" t="s">
        <v>75</v>
      </c>
      <c r="X45" s="380">
        <v>7</v>
      </c>
      <c r="Y45" s="851"/>
      <c r="Z45" s="851"/>
      <c r="AA45" s="851"/>
      <c r="AB45" s="851"/>
      <c r="AC45" s="851">
        <v>0</v>
      </c>
      <c r="AD45" s="851">
        <v>0</v>
      </c>
      <c r="AE45" s="851">
        <f t="shared" si="0"/>
        <v>7</v>
      </c>
      <c r="AF45" s="1078">
        <v>0</v>
      </c>
      <c r="AG45" s="1077">
        <v>0</v>
      </c>
      <c r="AH45" s="1079">
        <v>0</v>
      </c>
      <c r="AI45" s="1083">
        <v>0</v>
      </c>
      <c r="AJ45" s="1084">
        <v>0</v>
      </c>
      <c r="AK45" s="1085">
        <v>0</v>
      </c>
      <c r="AL45" s="1089">
        <v>0</v>
      </c>
      <c r="AM45" s="1090">
        <v>0</v>
      </c>
      <c r="AN45" s="1090">
        <v>0</v>
      </c>
      <c r="AO45" s="1091">
        <v>0</v>
      </c>
      <c r="AP45" s="1109">
        <v>0</v>
      </c>
      <c r="AQ45" s="1098" t="s">
        <v>952</v>
      </c>
      <c r="AR45" s="1317"/>
      <c r="AS45" s="1049"/>
      <c r="AT45" s="1037"/>
      <c r="AU45" s="1037"/>
      <c r="AV45" s="1037"/>
      <c r="AW45" s="166"/>
      <c r="AX45" s="1037"/>
      <c r="AY45" s="1037"/>
      <c r="AZ45" s="1037"/>
      <c r="BA45" s="1037"/>
      <c r="BB45" s="1037"/>
      <c r="BC45" s="1037"/>
      <c r="BD45" s="166"/>
      <c r="BE45" s="1037"/>
      <c r="BF45" s="1037"/>
      <c r="BG45" s="1037"/>
      <c r="BH45" s="165"/>
      <c r="BI45" s="165"/>
    </row>
    <row r="46" spans="1:61" ht="28" customHeight="1" x14ac:dyDescent="0.35">
      <c r="B46" s="165"/>
      <c r="C46" s="510" t="s">
        <v>158</v>
      </c>
      <c r="D46" s="510" t="s">
        <v>159</v>
      </c>
      <c r="E46" s="511" t="s">
        <v>160</v>
      </c>
      <c r="F46" s="404" t="s">
        <v>934</v>
      </c>
      <c r="G46" s="378" t="s">
        <v>133</v>
      </c>
      <c r="H46" s="378"/>
      <c r="I46" s="378"/>
      <c r="J46" s="380" t="s">
        <v>1599</v>
      </c>
      <c r="K46" s="522">
        <v>0.3</v>
      </c>
      <c r="L46" s="505" t="s">
        <v>55</v>
      </c>
      <c r="M46" s="505"/>
      <c r="N46" s="505"/>
      <c r="O46" s="380" t="s">
        <v>42</v>
      </c>
      <c r="P46" s="505">
        <v>242</v>
      </c>
      <c r="Q46" s="505" t="s">
        <v>156</v>
      </c>
      <c r="R46" s="277" t="s">
        <v>1701</v>
      </c>
      <c r="S46" s="380"/>
      <c r="T46" s="380"/>
      <c r="U46" s="380"/>
      <c r="V46" s="512"/>
      <c r="W46" s="1046" t="s">
        <v>75</v>
      </c>
      <c r="X46" s="380" t="s">
        <v>810</v>
      </c>
      <c r="Y46" s="1060"/>
      <c r="Z46" s="1060"/>
      <c r="AA46" s="1060"/>
      <c r="AB46" s="1060"/>
      <c r="AC46" s="851">
        <v>0</v>
      </c>
      <c r="AD46" s="277">
        <v>0</v>
      </c>
      <c r="AE46" s="851">
        <f t="shared" si="0"/>
        <v>5</v>
      </c>
      <c r="AF46" s="1078">
        <v>0</v>
      </c>
      <c r="AG46" s="1077">
        <v>0</v>
      </c>
      <c r="AH46" s="1079">
        <v>0</v>
      </c>
      <c r="AI46" s="1083">
        <v>0</v>
      </c>
      <c r="AJ46" s="1084">
        <v>0</v>
      </c>
      <c r="AK46" s="1085">
        <v>0</v>
      </c>
      <c r="AL46" s="1089">
        <v>0</v>
      </c>
      <c r="AM46" s="1090">
        <v>0</v>
      </c>
      <c r="AN46" s="1090">
        <v>0</v>
      </c>
      <c r="AO46" s="1091">
        <v>0</v>
      </c>
      <c r="AP46" s="1109">
        <v>0</v>
      </c>
      <c r="AQ46" s="1953" t="s">
        <v>1526</v>
      </c>
      <c r="AR46" s="1317"/>
      <c r="AS46" s="1027"/>
      <c r="AT46" s="114" t="s">
        <v>1525</v>
      </c>
      <c r="AU46" s="1037"/>
      <c r="AV46" s="1037"/>
      <c r="AW46" s="166"/>
      <c r="AX46" s="1037"/>
      <c r="AY46" s="1037"/>
      <c r="AZ46" s="1037"/>
      <c r="BA46" s="1037"/>
      <c r="BB46" s="1037"/>
      <c r="BC46" s="1037"/>
      <c r="BD46" s="166"/>
      <c r="BE46" s="1037"/>
      <c r="BF46" s="1037"/>
      <c r="BG46" s="1037"/>
    </row>
    <row r="47" spans="1:61" ht="28" customHeight="1" x14ac:dyDescent="0.35">
      <c r="B47" s="165"/>
      <c r="C47" s="510" t="s">
        <v>161</v>
      </c>
      <c r="D47" s="510" t="s">
        <v>162</v>
      </c>
      <c r="E47" s="511" t="s">
        <v>163</v>
      </c>
      <c r="F47" s="404" t="s">
        <v>934</v>
      </c>
      <c r="G47" s="378" t="s">
        <v>133</v>
      </c>
      <c r="H47" s="378"/>
      <c r="I47" s="378"/>
      <c r="J47" s="380" t="s">
        <v>1599</v>
      </c>
      <c r="K47" s="522">
        <v>0.5</v>
      </c>
      <c r="L47" s="505" t="s">
        <v>55</v>
      </c>
      <c r="M47" s="505"/>
      <c r="N47" s="505"/>
      <c r="O47" s="380" t="s">
        <v>42</v>
      </c>
      <c r="P47" s="505">
        <v>242</v>
      </c>
      <c r="Q47" s="505" t="s">
        <v>156</v>
      </c>
      <c r="R47" s="277" t="s">
        <v>1701</v>
      </c>
      <c r="S47" s="380"/>
      <c r="T47" s="380"/>
      <c r="U47" s="380"/>
      <c r="V47" s="512"/>
      <c r="W47" s="380" t="s">
        <v>75</v>
      </c>
      <c r="X47" s="380" t="s">
        <v>810</v>
      </c>
      <c r="Y47" s="1061"/>
      <c r="Z47" s="1061"/>
      <c r="AA47" s="1061"/>
      <c r="AB47" s="1061"/>
      <c r="AC47" s="851">
        <v>0</v>
      </c>
      <c r="AD47" s="851">
        <v>0</v>
      </c>
      <c r="AE47" s="851">
        <f t="shared" si="0"/>
        <v>5</v>
      </c>
      <c r="AF47" s="1078">
        <v>0</v>
      </c>
      <c r="AG47" s="1077">
        <v>0</v>
      </c>
      <c r="AH47" s="1079">
        <v>0</v>
      </c>
      <c r="AI47" s="1083">
        <v>0</v>
      </c>
      <c r="AJ47" s="1084">
        <v>0</v>
      </c>
      <c r="AK47" s="1085">
        <v>0</v>
      </c>
      <c r="AL47" s="1089">
        <v>0</v>
      </c>
      <c r="AM47" s="1090">
        <v>0</v>
      </c>
      <c r="AN47" s="1090">
        <v>0</v>
      </c>
      <c r="AO47" s="1091">
        <v>0</v>
      </c>
      <c r="AP47" s="1109">
        <v>0</v>
      </c>
      <c r="AQ47" s="1954"/>
      <c r="AR47" s="1317"/>
      <c r="AS47" s="1027"/>
      <c r="AT47" s="1033" t="s">
        <v>1525</v>
      </c>
      <c r="AU47" s="1037"/>
      <c r="AV47" s="1037"/>
      <c r="AW47" s="166"/>
      <c r="AX47" s="1037"/>
      <c r="AY47" s="1037"/>
      <c r="AZ47" s="1037"/>
      <c r="BA47" s="1037"/>
      <c r="BB47" s="1037"/>
      <c r="BC47" s="1037"/>
      <c r="BD47" s="166"/>
    </row>
    <row r="48" spans="1:61" ht="28" customHeight="1" x14ac:dyDescent="0.35">
      <c r="B48" s="165"/>
      <c r="C48" s="271" t="s">
        <v>171</v>
      </c>
      <c r="D48" s="272" t="s">
        <v>165</v>
      </c>
      <c r="E48" s="273" t="s">
        <v>172</v>
      </c>
      <c r="F48" s="273" t="s">
        <v>168</v>
      </c>
      <c r="G48" s="274" t="s">
        <v>173</v>
      </c>
      <c r="H48" s="844"/>
      <c r="I48" s="844"/>
      <c r="J48" s="380" t="s">
        <v>1599</v>
      </c>
      <c r="K48" s="441">
        <v>3.9</v>
      </c>
      <c r="L48" s="278" t="s">
        <v>56</v>
      </c>
      <c r="M48" s="278"/>
      <c r="N48" s="278"/>
      <c r="O48" s="277" t="s">
        <v>168</v>
      </c>
      <c r="P48" s="277" t="s">
        <v>42</v>
      </c>
      <c r="Q48" s="277">
        <v>252</v>
      </c>
      <c r="R48" s="277" t="s">
        <v>1701</v>
      </c>
      <c r="S48" s="277"/>
      <c r="T48" s="278" t="s">
        <v>114</v>
      </c>
      <c r="U48" s="277" t="s">
        <v>174</v>
      </c>
      <c r="V48" s="285" t="s">
        <v>175</v>
      </c>
      <c r="W48" s="1046" t="s">
        <v>75</v>
      </c>
      <c r="X48" s="278">
        <v>68</v>
      </c>
      <c r="Y48" s="840"/>
      <c r="Z48" s="840"/>
      <c r="AA48" s="840"/>
      <c r="AB48" s="840"/>
      <c r="AC48" s="851">
        <v>0</v>
      </c>
      <c r="AD48" s="277">
        <v>0</v>
      </c>
      <c r="AE48" s="851">
        <f t="shared" si="0"/>
        <v>68</v>
      </c>
      <c r="AF48" s="1078">
        <v>0</v>
      </c>
      <c r="AG48" s="1077">
        <v>0</v>
      </c>
      <c r="AH48" s="1079">
        <v>0</v>
      </c>
      <c r="AI48" s="1083">
        <v>0</v>
      </c>
      <c r="AJ48" s="1084">
        <v>0</v>
      </c>
      <c r="AK48" s="1085">
        <v>0</v>
      </c>
      <c r="AL48" s="1089">
        <v>0</v>
      </c>
      <c r="AM48" s="1090">
        <v>0</v>
      </c>
      <c r="AN48" s="1090">
        <v>0</v>
      </c>
      <c r="AO48" s="1091">
        <v>0</v>
      </c>
      <c r="AP48" s="1109">
        <v>0</v>
      </c>
      <c r="AQ48" s="1936" t="s">
        <v>1527</v>
      </c>
      <c r="AR48" s="825"/>
      <c r="AS48" s="1027"/>
      <c r="AT48" s="381" t="s">
        <v>1525</v>
      </c>
      <c r="AU48" s="381"/>
      <c r="AV48" s="1037"/>
      <c r="AW48" s="166"/>
      <c r="AX48" s="1037"/>
      <c r="AY48" s="1037"/>
      <c r="AZ48" s="1037"/>
      <c r="BA48" s="1037"/>
      <c r="BB48" s="1037"/>
      <c r="BC48" s="1037"/>
      <c r="BD48" s="166"/>
    </row>
    <row r="49" spans="1:61" ht="28" customHeight="1" x14ac:dyDescent="0.35">
      <c r="B49" s="165"/>
      <c r="C49" s="271" t="s">
        <v>176</v>
      </c>
      <c r="D49" s="272" t="s">
        <v>165</v>
      </c>
      <c r="E49" s="273" t="s">
        <v>172</v>
      </c>
      <c r="F49" s="273" t="s">
        <v>168</v>
      </c>
      <c r="G49" s="274" t="s">
        <v>173</v>
      </c>
      <c r="H49" s="394"/>
      <c r="I49" s="394"/>
      <c r="J49" s="380" t="s">
        <v>1599</v>
      </c>
      <c r="K49" s="841"/>
      <c r="L49" s="278" t="s">
        <v>56</v>
      </c>
      <c r="M49" s="278"/>
      <c r="N49" s="278"/>
      <c r="O49" s="277" t="s">
        <v>168</v>
      </c>
      <c r="P49" s="277" t="s">
        <v>42</v>
      </c>
      <c r="Q49" s="277">
        <v>252</v>
      </c>
      <c r="R49" s="277" t="s">
        <v>1701</v>
      </c>
      <c r="S49" s="277"/>
      <c r="T49" s="278" t="s">
        <v>114</v>
      </c>
      <c r="U49" s="277" t="s">
        <v>174</v>
      </c>
      <c r="V49" s="285" t="s">
        <v>175</v>
      </c>
      <c r="W49" s="380" t="s">
        <v>75</v>
      </c>
      <c r="X49" s="278">
        <v>13</v>
      </c>
      <c r="Y49" s="397"/>
      <c r="Z49" s="397"/>
      <c r="AA49" s="397"/>
      <c r="AB49" s="397"/>
      <c r="AC49" s="851">
        <v>0</v>
      </c>
      <c r="AD49" s="851">
        <v>0</v>
      </c>
      <c r="AE49" s="851">
        <f t="shared" si="0"/>
        <v>13</v>
      </c>
      <c r="AF49" s="1078">
        <v>0</v>
      </c>
      <c r="AG49" s="1077">
        <v>0</v>
      </c>
      <c r="AH49" s="1079">
        <v>0</v>
      </c>
      <c r="AI49" s="1083">
        <v>0</v>
      </c>
      <c r="AJ49" s="1084">
        <v>0</v>
      </c>
      <c r="AK49" s="1085">
        <v>0</v>
      </c>
      <c r="AL49" s="1089">
        <v>0</v>
      </c>
      <c r="AM49" s="1090">
        <v>0</v>
      </c>
      <c r="AN49" s="1090">
        <v>0</v>
      </c>
      <c r="AO49" s="1091">
        <v>0</v>
      </c>
      <c r="AP49" s="1109">
        <v>0</v>
      </c>
      <c r="AQ49" s="1937"/>
      <c r="AR49" s="825"/>
      <c r="AS49" s="1027"/>
      <c r="AT49" s="381" t="s">
        <v>1525</v>
      </c>
      <c r="AU49" s="381"/>
    </row>
    <row r="50" spans="1:61" ht="28" customHeight="1" x14ac:dyDescent="0.35">
      <c r="B50" s="116"/>
      <c r="C50" s="402" t="s">
        <v>954</v>
      </c>
      <c r="D50" s="402" t="s">
        <v>942</v>
      </c>
      <c r="E50" s="404" t="s">
        <v>963</v>
      </c>
      <c r="F50" s="404" t="s">
        <v>1547</v>
      </c>
      <c r="G50" s="404" t="s">
        <v>133</v>
      </c>
      <c r="H50" s="404"/>
      <c r="I50" s="404"/>
      <c r="J50" s="380" t="s">
        <v>1599</v>
      </c>
      <c r="K50" s="1047">
        <v>0.9</v>
      </c>
      <c r="L50" s="1047" t="s">
        <v>56</v>
      </c>
      <c r="M50" s="1047"/>
      <c r="N50" s="1047"/>
      <c r="O50" s="277" t="s">
        <v>113</v>
      </c>
      <c r="P50" s="1047">
        <v>285</v>
      </c>
      <c r="Q50" s="1047" t="s">
        <v>181</v>
      </c>
      <c r="R50" s="277" t="s">
        <v>1701</v>
      </c>
      <c r="S50" s="277"/>
      <c r="T50" s="277"/>
      <c r="U50" s="277"/>
      <c r="V50" s="827"/>
      <c r="W50" s="1046" t="s">
        <v>75</v>
      </c>
      <c r="X50" s="1047">
        <v>5</v>
      </c>
      <c r="Y50" s="1048"/>
      <c r="Z50" s="1048"/>
      <c r="AA50" s="1048"/>
      <c r="AB50" s="1048"/>
      <c r="AC50" s="851">
        <v>0</v>
      </c>
      <c r="AD50" s="277">
        <v>0</v>
      </c>
      <c r="AE50" s="851">
        <f t="shared" si="0"/>
        <v>5</v>
      </c>
      <c r="AF50" s="1078">
        <v>0</v>
      </c>
      <c r="AG50" s="1077">
        <v>0</v>
      </c>
      <c r="AH50" s="1079">
        <v>0</v>
      </c>
      <c r="AI50" s="1083">
        <v>0</v>
      </c>
      <c r="AJ50" s="1084">
        <v>0</v>
      </c>
      <c r="AK50" s="1085">
        <v>0</v>
      </c>
      <c r="AL50" s="1089">
        <v>0</v>
      </c>
      <c r="AM50" s="1090">
        <v>0</v>
      </c>
      <c r="AN50" s="1090">
        <v>0</v>
      </c>
      <c r="AO50" s="1091">
        <v>0</v>
      </c>
      <c r="AP50" s="1109">
        <v>0</v>
      </c>
      <c r="AQ50" s="1096" t="s">
        <v>799</v>
      </c>
      <c r="AR50" s="1316"/>
      <c r="AS50" s="1027"/>
    </row>
    <row r="51" spans="1:61" ht="28" customHeight="1" x14ac:dyDescent="0.35">
      <c r="C51" s="402" t="s">
        <v>955</v>
      </c>
      <c r="D51" s="402" t="s">
        <v>956</v>
      </c>
      <c r="E51" s="404" t="s">
        <v>957</v>
      </c>
      <c r="F51" s="404" t="s">
        <v>1547</v>
      </c>
      <c r="G51" s="404" t="s">
        <v>133</v>
      </c>
      <c r="H51" s="404"/>
      <c r="I51" s="404"/>
      <c r="J51" s="380" t="s">
        <v>1599</v>
      </c>
      <c r="K51" s="1047">
        <v>0.15</v>
      </c>
      <c r="L51" s="1047" t="s">
        <v>56</v>
      </c>
      <c r="M51" s="1047"/>
      <c r="N51" s="1047"/>
      <c r="O51" s="277" t="s">
        <v>86</v>
      </c>
      <c r="P51" s="277">
        <v>285</v>
      </c>
      <c r="Q51" s="277" t="s">
        <v>181</v>
      </c>
      <c r="R51" s="277" t="s">
        <v>1701</v>
      </c>
      <c r="S51" s="277"/>
      <c r="T51" s="277"/>
      <c r="U51" s="277"/>
      <c r="V51" s="277"/>
      <c r="W51" s="380" t="s">
        <v>75</v>
      </c>
      <c r="X51" s="1047">
        <v>5</v>
      </c>
      <c r="Y51" s="1048"/>
      <c r="Z51" s="1048"/>
      <c r="AA51" s="1048"/>
      <c r="AB51" s="1048"/>
      <c r="AC51" s="851">
        <v>0</v>
      </c>
      <c r="AD51" s="851">
        <v>0</v>
      </c>
      <c r="AE51" s="851">
        <f t="shared" si="0"/>
        <v>5</v>
      </c>
      <c r="AF51" s="1078">
        <v>0</v>
      </c>
      <c r="AG51" s="1077">
        <v>0</v>
      </c>
      <c r="AH51" s="1079">
        <v>0</v>
      </c>
      <c r="AI51" s="1083">
        <v>0</v>
      </c>
      <c r="AJ51" s="1084">
        <v>0</v>
      </c>
      <c r="AK51" s="1085">
        <v>0</v>
      </c>
      <c r="AL51" s="1089">
        <v>0</v>
      </c>
      <c r="AM51" s="1090">
        <v>0</v>
      </c>
      <c r="AN51" s="1090">
        <v>0</v>
      </c>
      <c r="AO51" s="1091">
        <v>0</v>
      </c>
      <c r="AP51" s="1109">
        <v>0</v>
      </c>
      <c r="AQ51" s="1096" t="s">
        <v>809</v>
      </c>
      <c r="AR51" s="1316"/>
      <c r="AS51" s="1027"/>
      <c r="BE51" s="1035"/>
      <c r="BF51" s="1035"/>
      <c r="BG51" s="1037"/>
    </row>
    <row r="52" spans="1:61" ht="28" customHeight="1" x14ac:dyDescent="0.35">
      <c r="C52" s="533" t="s">
        <v>958</v>
      </c>
      <c r="D52" s="377" t="s">
        <v>959</v>
      </c>
      <c r="E52" s="378" t="s">
        <v>960</v>
      </c>
      <c r="F52" s="404" t="s">
        <v>1547</v>
      </c>
      <c r="G52" s="378" t="s">
        <v>133</v>
      </c>
      <c r="H52" s="378"/>
      <c r="I52" s="378"/>
      <c r="J52" s="380" t="s">
        <v>1599</v>
      </c>
      <c r="K52" s="379">
        <v>0.1</v>
      </c>
      <c r="L52" s="505" t="s">
        <v>55</v>
      </c>
      <c r="M52" s="505"/>
      <c r="N52" s="505"/>
      <c r="O52" s="380" t="s">
        <v>120</v>
      </c>
      <c r="P52" s="405">
        <v>285</v>
      </c>
      <c r="Q52" s="405" t="s">
        <v>181</v>
      </c>
      <c r="R52" s="277" t="s">
        <v>1701</v>
      </c>
      <c r="S52" s="380"/>
      <c r="T52" s="380"/>
      <c r="U52" s="380"/>
      <c r="V52" s="1053"/>
      <c r="W52" s="1046" t="s">
        <v>75</v>
      </c>
      <c r="X52" s="405">
        <v>5</v>
      </c>
      <c r="Y52" s="1029"/>
      <c r="Z52" s="1029"/>
      <c r="AA52" s="1029"/>
      <c r="AB52" s="1029"/>
      <c r="AC52" s="851">
        <v>0</v>
      </c>
      <c r="AD52" s="277">
        <v>0</v>
      </c>
      <c r="AE52" s="851">
        <f t="shared" si="0"/>
        <v>5</v>
      </c>
      <c r="AF52" s="1078">
        <v>0</v>
      </c>
      <c r="AG52" s="1077">
        <v>0</v>
      </c>
      <c r="AH52" s="1079">
        <v>0</v>
      </c>
      <c r="AI52" s="1083">
        <v>0</v>
      </c>
      <c r="AJ52" s="1084">
        <v>0</v>
      </c>
      <c r="AK52" s="1085">
        <v>0</v>
      </c>
      <c r="AL52" s="1089">
        <v>0</v>
      </c>
      <c r="AM52" s="1090">
        <v>0</v>
      </c>
      <c r="AN52" s="1090">
        <v>0</v>
      </c>
      <c r="AO52" s="1091">
        <v>0</v>
      </c>
      <c r="AP52" s="1109">
        <v>0</v>
      </c>
      <c r="AQ52" s="1098" t="s">
        <v>953</v>
      </c>
      <c r="AR52" s="1319"/>
      <c r="AS52" s="1027"/>
      <c r="AT52" s="1035"/>
      <c r="AU52" s="1035"/>
      <c r="AV52" s="1035"/>
      <c r="AW52" s="166"/>
      <c r="AX52" s="1037"/>
      <c r="AY52" s="1035"/>
      <c r="AZ52" s="1035"/>
      <c r="BA52" s="1035"/>
      <c r="BB52" s="1035"/>
      <c r="BC52" s="1035"/>
      <c r="BD52" s="166"/>
      <c r="BE52" s="1035"/>
      <c r="BF52" s="1035"/>
      <c r="BG52" s="1037"/>
    </row>
    <row r="53" spans="1:61" ht="28" customHeight="1" x14ac:dyDescent="0.35">
      <c r="B53" s="116"/>
      <c r="C53" s="533" t="s">
        <v>961</v>
      </c>
      <c r="D53" s="377" t="s">
        <v>962</v>
      </c>
      <c r="E53" s="378" t="s">
        <v>963</v>
      </c>
      <c r="F53" s="404" t="s">
        <v>1547</v>
      </c>
      <c r="G53" s="378" t="s">
        <v>133</v>
      </c>
      <c r="H53" s="378"/>
      <c r="I53" s="378"/>
      <c r="J53" s="380" t="s">
        <v>1599</v>
      </c>
      <c r="K53" s="379">
        <v>0.1</v>
      </c>
      <c r="L53" s="505" t="s">
        <v>55</v>
      </c>
      <c r="M53" s="505"/>
      <c r="N53" s="505"/>
      <c r="O53" s="380" t="s">
        <v>120</v>
      </c>
      <c r="P53" s="405">
        <v>285</v>
      </c>
      <c r="Q53" s="405" t="s">
        <v>181</v>
      </c>
      <c r="R53" s="277" t="s">
        <v>1701</v>
      </c>
      <c r="S53" s="380"/>
      <c r="T53" s="380"/>
      <c r="U53" s="380"/>
      <c r="V53" s="1053"/>
      <c r="W53" s="380" t="s">
        <v>75</v>
      </c>
      <c r="X53" s="405">
        <v>5</v>
      </c>
      <c r="Y53" s="1029"/>
      <c r="Z53" s="1029"/>
      <c r="AA53" s="1029"/>
      <c r="AB53" s="1029"/>
      <c r="AC53" s="851">
        <v>0</v>
      </c>
      <c r="AD53" s="851">
        <v>0</v>
      </c>
      <c r="AE53" s="851">
        <f t="shared" si="0"/>
        <v>5</v>
      </c>
      <c r="AF53" s="1078">
        <v>0</v>
      </c>
      <c r="AG53" s="1077">
        <v>0</v>
      </c>
      <c r="AH53" s="1079">
        <v>0</v>
      </c>
      <c r="AI53" s="1083">
        <v>0</v>
      </c>
      <c r="AJ53" s="1084">
        <v>0</v>
      </c>
      <c r="AK53" s="1085">
        <v>0</v>
      </c>
      <c r="AL53" s="1089">
        <v>0</v>
      </c>
      <c r="AM53" s="1090">
        <v>0</v>
      </c>
      <c r="AN53" s="1090">
        <v>0</v>
      </c>
      <c r="AO53" s="1091">
        <v>0</v>
      </c>
      <c r="AP53" s="1109">
        <v>0</v>
      </c>
      <c r="AQ53" s="1098" t="s">
        <v>953</v>
      </c>
      <c r="AR53" s="1319"/>
      <c r="AS53" s="1027"/>
      <c r="AT53" s="1035"/>
      <c r="AU53" s="1035"/>
      <c r="AV53" s="1035"/>
      <c r="AW53" s="166"/>
      <c r="AX53" s="1037"/>
      <c r="AY53" s="1035"/>
      <c r="AZ53" s="1035"/>
      <c r="BA53" s="1035"/>
      <c r="BB53" s="1035"/>
      <c r="BC53" s="1035"/>
      <c r="BD53" s="166"/>
      <c r="BE53" s="1035"/>
      <c r="BF53" s="1035"/>
      <c r="BG53" s="1037"/>
    </row>
    <row r="54" spans="1:61" ht="28" customHeight="1" x14ac:dyDescent="0.35">
      <c r="B54" s="116"/>
      <c r="C54" s="377" t="s">
        <v>964</v>
      </c>
      <c r="D54" s="377" t="s">
        <v>965</v>
      </c>
      <c r="E54" s="378" t="s">
        <v>966</v>
      </c>
      <c r="F54" s="404" t="s">
        <v>1547</v>
      </c>
      <c r="G54" s="378" t="s">
        <v>967</v>
      </c>
      <c r="H54" s="378"/>
      <c r="I54" s="378"/>
      <c r="J54" s="380" t="s">
        <v>1599</v>
      </c>
      <c r="K54" s="379">
        <v>0.24</v>
      </c>
      <c r="L54" s="505" t="s">
        <v>55</v>
      </c>
      <c r="M54" s="505"/>
      <c r="N54" s="505"/>
      <c r="O54" s="380" t="s">
        <v>113</v>
      </c>
      <c r="P54" s="405">
        <v>285</v>
      </c>
      <c r="Q54" s="405" t="s">
        <v>181</v>
      </c>
      <c r="R54" s="277" t="s">
        <v>1701</v>
      </c>
      <c r="S54" s="380"/>
      <c r="T54" s="405" t="s">
        <v>114</v>
      </c>
      <c r="U54" s="380" t="s">
        <v>968</v>
      </c>
      <c r="V54" s="1053">
        <v>41662</v>
      </c>
      <c r="W54" s="1046" t="s">
        <v>75</v>
      </c>
      <c r="X54" s="405">
        <v>5</v>
      </c>
      <c r="Y54" s="1029"/>
      <c r="Z54" s="1029"/>
      <c r="AA54" s="1029"/>
      <c r="AB54" s="1029"/>
      <c r="AC54" s="851">
        <v>0</v>
      </c>
      <c r="AD54" s="277">
        <v>0</v>
      </c>
      <c r="AE54" s="851">
        <f t="shared" si="0"/>
        <v>5</v>
      </c>
      <c r="AF54" s="1078">
        <v>0</v>
      </c>
      <c r="AG54" s="1077">
        <v>0</v>
      </c>
      <c r="AH54" s="1079">
        <v>0</v>
      </c>
      <c r="AI54" s="1083">
        <v>0</v>
      </c>
      <c r="AJ54" s="1084">
        <v>0</v>
      </c>
      <c r="AK54" s="1085">
        <v>0</v>
      </c>
      <c r="AL54" s="1089">
        <v>0</v>
      </c>
      <c r="AM54" s="1090">
        <v>0</v>
      </c>
      <c r="AN54" s="1090">
        <v>0</v>
      </c>
      <c r="AO54" s="1091">
        <v>0</v>
      </c>
      <c r="AP54" s="1109">
        <v>0</v>
      </c>
      <c r="AQ54" s="1099" t="s">
        <v>829</v>
      </c>
      <c r="AR54" s="1319"/>
      <c r="AS54" s="1027"/>
      <c r="AT54" s="1035"/>
      <c r="AU54" s="1035"/>
      <c r="AV54" s="1035"/>
      <c r="AW54" s="166"/>
      <c r="AX54" s="1037"/>
      <c r="AY54" s="1035"/>
      <c r="AZ54" s="1035"/>
      <c r="BA54" s="1035"/>
      <c r="BB54" s="1035"/>
      <c r="BC54" s="1035"/>
      <c r="BD54" s="166"/>
    </row>
    <row r="55" spans="1:61" ht="28" customHeight="1" x14ac:dyDescent="0.35">
      <c r="B55" s="116"/>
      <c r="C55" s="366" t="s">
        <v>969</v>
      </c>
      <c r="D55" s="302" t="s">
        <v>970</v>
      </c>
      <c r="E55" s="274" t="s">
        <v>971</v>
      </c>
      <c r="F55" s="404" t="s">
        <v>1547</v>
      </c>
      <c r="G55" s="274" t="s">
        <v>972</v>
      </c>
      <c r="H55" s="274"/>
      <c r="I55" s="274"/>
      <c r="J55" s="380" t="s">
        <v>1599</v>
      </c>
      <c r="K55" s="275">
        <v>2.6</v>
      </c>
      <c r="L55" s="278" t="s">
        <v>56</v>
      </c>
      <c r="M55" s="278"/>
      <c r="N55" s="278"/>
      <c r="O55" s="277" t="s">
        <v>120</v>
      </c>
      <c r="P55" s="276">
        <v>285</v>
      </c>
      <c r="Q55" s="276" t="s">
        <v>181</v>
      </c>
      <c r="R55" s="277" t="s">
        <v>1701</v>
      </c>
      <c r="S55" s="277"/>
      <c r="T55" s="277"/>
      <c r="U55" s="277" t="s">
        <v>134</v>
      </c>
      <c r="V55" s="373"/>
      <c r="W55" s="380" t="s">
        <v>75</v>
      </c>
      <c r="X55" s="278">
        <v>30</v>
      </c>
      <c r="Y55" s="825"/>
      <c r="Z55" s="825"/>
      <c r="AA55" s="825"/>
      <c r="AB55" s="825"/>
      <c r="AC55" s="851">
        <v>0</v>
      </c>
      <c r="AD55" s="851">
        <v>0</v>
      </c>
      <c r="AE55" s="851">
        <f t="shared" si="0"/>
        <v>30</v>
      </c>
      <c r="AF55" s="1078">
        <v>0</v>
      </c>
      <c r="AG55" s="1077">
        <v>0</v>
      </c>
      <c r="AH55" s="1079">
        <v>0</v>
      </c>
      <c r="AI55" s="1083">
        <v>0</v>
      </c>
      <c r="AJ55" s="1084">
        <v>0</v>
      </c>
      <c r="AK55" s="1085">
        <v>0</v>
      </c>
      <c r="AL55" s="1089">
        <v>0</v>
      </c>
      <c r="AM55" s="1090">
        <v>0</v>
      </c>
      <c r="AN55" s="1090">
        <v>0</v>
      </c>
      <c r="AO55" s="1091">
        <v>0</v>
      </c>
      <c r="AP55" s="1109">
        <v>0</v>
      </c>
      <c r="AQ55" s="1102" t="s">
        <v>829</v>
      </c>
      <c r="AR55" s="1319"/>
      <c r="AS55" s="1027"/>
      <c r="AT55" s="1035"/>
      <c r="AU55" s="1035"/>
      <c r="AV55" s="1035"/>
      <c r="AW55" s="166"/>
      <c r="AX55" s="1037"/>
      <c r="AY55" s="1035"/>
      <c r="AZ55" s="1035"/>
      <c r="BA55" s="1035"/>
      <c r="BB55" s="1035"/>
      <c r="BC55" s="1035"/>
      <c r="BD55" s="166"/>
    </row>
    <row r="56" spans="1:61" ht="28" customHeight="1" x14ac:dyDescent="0.35">
      <c r="B56" s="116"/>
      <c r="C56" s="366" t="s">
        <v>973</v>
      </c>
      <c r="D56" s="302" t="s">
        <v>974</v>
      </c>
      <c r="E56" s="274" t="s">
        <v>975</v>
      </c>
      <c r="F56" s="274" t="s">
        <v>1548</v>
      </c>
      <c r="G56" s="274" t="s">
        <v>976</v>
      </c>
      <c r="H56" s="274"/>
      <c r="I56" s="274"/>
      <c r="J56" s="380" t="s">
        <v>1599</v>
      </c>
      <c r="K56" s="275">
        <v>1.6</v>
      </c>
      <c r="L56" s="278" t="s">
        <v>56</v>
      </c>
      <c r="M56" s="278"/>
      <c r="N56" s="278"/>
      <c r="O56" s="277" t="s">
        <v>42</v>
      </c>
      <c r="P56" s="277">
        <v>263</v>
      </c>
      <c r="Q56" s="277" t="s">
        <v>190</v>
      </c>
      <c r="R56" s="277" t="s">
        <v>1701</v>
      </c>
      <c r="S56" s="277"/>
      <c r="T56" s="277" t="s">
        <v>87</v>
      </c>
      <c r="U56" s="277" t="s">
        <v>977</v>
      </c>
      <c r="V56" s="373">
        <v>43783</v>
      </c>
      <c r="W56" s="1046" t="s">
        <v>75</v>
      </c>
      <c r="X56" s="278">
        <v>25</v>
      </c>
      <c r="Y56" s="278"/>
      <c r="Z56" s="278"/>
      <c r="AA56" s="278"/>
      <c r="AB56" s="278"/>
      <c r="AC56" s="851">
        <v>0</v>
      </c>
      <c r="AD56" s="277">
        <v>0</v>
      </c>
      <c r="AE56" s="851">
        <f t="shared" si="0"/>
        <v>25</v>
      </c>
      <c r="AF56" s="1078">
        <v>0</v>
      </c>
      <c r="AG56" s="1077">
        <v>0</v>
      </c>
      <c r="AH56" s="1079">
        <v>0</v>
      </c>
      <c r="AI56" s="1083">
        <v>0</v>
      </c>
      <c r="AJ56" s="1084">
        <v>0</v>
      </c>
      <c r="AK56" s="1085">
        <v>0</v>
      </c>
      <c r="AL56" s="1089">
        <v>0</v>
      </c>
      <c r="AM56" s="1090">
        <v>0</v>
      </c>
      <c r="AN56" s="1090">
        <v>0</v>
      </c>
      <c r="AO56" s="1091">
        <v>0</v>
      </c>
      <c r="AP56" s="1109">
        <v>0</v>
      </c>
      <c r="AQ56" s="1103" t="s">
        <v>978</v>
      </c>
      <c r="AR56" s="1326"/>
      <c r="AS56" s="1027"/>
      <c r="AT56" s="1035"/>
      <c r="AU56" s="1035"/>
      <c r="AV56" s="1035"/>
      <c r="AW56" s="166"/>
      <c r="AX56" s="1037"/>
      <c r="AY56" s="1035"/>
      <c r="AZ56" s="1035"/>
      <c r="BA56" s="1035"/>
      <c r="BB56" s="1035"/>
      <c r="BC56" s="1035"/>
      <c r="BD56" s="166"/>
    </row>
    <row r="57" spans="1:61" ht="28" customHeight="1" x14ac:dyDescent="0.35">
      <c r="B57" s="165"/>
      <c r="C57" s="510" t="s">
        <v>979</v>
      </c>
      <c r="D57" s="510" t="s">
        <v>980</v>
      </c>
      <c r="E57" s="511" t="s">
        <v>981</v>
      </c>
      <c r="F57" s="511" t="s">
        <v>208</v>
      </c>
      <c r="G57" s="511" t="s">
        <v>133</v>
      </c>
      <c r="H57" s="511"/>
      <c r="I57" s="511"/>
      <c r="J57" s="380" t="s">
        <v>1599</v>
      </c>
      <c r="K57" s="379">
        <v>7.71</v>
      </c>
      <c r="L57" s="277" t="s">
        <v>55</v>
      </c>
      <c r="M57" s="277"/>
      <c r="N57" s="277"/>
      <c r="O57" s="277" t="s">
        <v>86</v>
      </c>
      <c r="P57" s="277">
        <v>271</v>
      </c>
      <c r="Q57" s="277" t="s">
        <v>208</v>
      </c>
      <c r="R57" s="277" t="s">
        <v>1701</v>
      </c>
      <c r="S57" s="277"/>
      <c r="T57" s="277" t="s">
        <v>87</v>
      </c>
      <c r="U57" s="277" t="s">
        <v>982</v>
      </c>
      <c r="V57" s="277" t="s">
        <v>983</v>
      </c>
      <c r="W57" s="380" t="s">
        <v>75</v>
      </c>
      <c r="X57" s="1047">
        <v>100</v>
      </c>
      <c r="Y57" s="1048"/>
      <c r="Z57" s="1048"/>
      <c r="AA57" s="1048"/>
      <c r="AB57" s="1048"/>
      <c r="AC57" s="851">
        <v>0</v>
      </c>
      <c r="AD57" s="851">
        <v>0</v>
      </c>
      <c r="AE57" s="851">
        <f t="shared" si="0"/>
        <v>100</v>
      </c>
      <c r="AF57" s="1078">
        <v>0</v>
      </c>
      <c r="AG57" s="1077">
        <v>0</v>
      </c>
      <c r="AH57" s="1079">
        <v>0</v>
      </c>
      <c r="AI57" s="1083">
        <v>0</v>
      </c>
      <c r="AJ57" s="1084">
        <v>0</v>
      </c>
      <c r="AK57" s="1085">
        <v>0</v>
      </c>
      <c r="AL57" s="1089">
        <v>0</v>
      </c>
      <c r="AM57" s="1090">
        <v>0</v>
      </c>
      <c r="AN57" s="1090">
        <v>0</v>
      </c>
      <c r="AO57" s="1091">
        <v>0</v>
      </c>
      <c r="AP57" s="1109">
        <v>0</v>
      </c>
      <c r="AQ57" s="1096" t="s">
        <v>984</v>
      </c>
      <c r="AR57" s="1316"/>
      <c r="AS57" s="1027"/>
      <c r="BE57" s="1035"/>
      <c r="BF57" s="1035"/>
      <c r="BG57" s="1037"/>
    </row>
    <row r="58" spans="1:61" ht="28" customHeight="1" x14ac:dyDescent="0.35">
      <c r="B58" s="165"/>
      <c r="C58" s="377" t="s">
        <v>985</v>
      </c>
      <c r="D58" s="377" t="s">
        <v>986</v>
      </c>
      <c r="E58" s="378" t="s">
        <v>987</v>
      </c>
      <c r="F58" s="378" t="s">
        <v>208</v>
      </c>
      <c r="G58" s="378" t="s">
        <v>133</v>
      </c>
      <c r="H58" s="378"/>
      <c r="I58" s="378"/>
      <c r="J58" s="380" t="s">
        <v>1599</v>
      </c>
      <c r="K58" s="379">
        <v>1</v>
      </c>
      <c r="L58" s="405" t="s">
        <v>56</v>
      </c>
      <c r="M58" s="405"/>
      <c r="N58" s="405"/>
      <c r="O58" s="380" t="s">
        <v>86</v>
      </c>
      <c r="P58" s="505" t="s">
        <v>988</v>
      </c>
      <c r="Q58" s="505" t="s">
        <v>989</v>
      </c>
      <c r="R58" s="277" t="s">
        <v>1701</v>
      </c>
      <c r="S58" s="380"/>
      <c r="T58" s="380"/>
      <c r="U58" s="380"/>
      <c r="V58" s="1053"/>
      <c r="W58" s="1046" t="s">
        <v>75</v>
      </c>
      <c r="X58" s="405">
        <v>15</v>
      </c>
      <c r="Y58" s="1029"/>
      <c r="Z58" s="1029"/>
      <c r="AA58" s="1029"/>
      <c r="AB58" s="1029"/>
      <c r="AC58" s="851">
        <v>0</v>
      </c>
      <c r="AD58" s="277">
        <v>0</v>
      </c>
      <c r="AE58" s="851">
        <f t="shared" si="0"/>
        <v>15</v>
      </c>
      <c r="AF58" s="1078">
        <v>0</v>
      </c>
      <c r="AG58" s="1077">
        <v>0</v>
      </c>
      <c r="AH58" s="1079">
        <v>0</v>
      </c>
      <c r="AI58" s="1083">
        <v>0</v>
      </c>
      <c r="AJ58" s="1084">
        <v>0</v>
      </c>
      <c r="AK58" s="1085">
        <v>0</v>
      </c>
      <c r="AL58" s="1089">
        <v>0</v>
      </c>
      <c r="AM58" s="1090">
        <v>0</v>
      </c>
      <c r="AN58" s="1090">
        <v>0</v>
      </c>
      <c r="AO58" s="1091">
        <v>0</v>
      </c>
      <c r="AP58" s="1109">
        <v>0</v>
      </c>
      <c r="AQ58" s="1099" t="s">
        <v>953</v>
      </c>
      <c r="AR58" s="1319"/>
      <c r="AS58" s="1027"/>
      <c r="AT58" s="1035"/>
      <c r="AU58" s="1035"/>
      <c r="AV58" s="1035"/>
      <c r="AW58" s="166"/>
      <c r="AX58" s="1037"/>
      <c r="AY58" s="1035"/>
      <c r="AZ58" s="1035"/>
      <c r="BA58" s="1035"/>
      <c r="BB58" s="1035"/>
      <c r="BC58" s="1035"/>
      <c r="BD58" s="166"/>
    </row>
    <row r="59" spans="1:61" ht="28" customHeight="1" x14ac:dyDescent="0.35">
      <c r="B59" s="165"/>
      <c r="C59" s="409" t="s">
        <v>990</v>
      </c>
      <c r="D59" s="409" t="s">
        <v>991</v>
      </c>
      <c r="E59" s="378" t="s">
        <v>992</v>
      </c>
      <c r="F59" s="378" t="s">
        <v>208</v>
      </c>
      <c r="G59" s="378" t="s">
        <v>133</v>
      </c>
      <c r="H59" s="378"/>
      <c r="I59" s="378"/>
      <c r="J59" s="380" t="s">
        <v>1599</v>
      </c>
      <c r="K59" s="379">
        <v>8.6999999999999993</v>
      </c>
      <c r="L59" s="277" t="s">
        <v>55</v>
      </c>
      <c r="M59" s="277"/>
      <c r="N59" s="277"/>
      <c r="O59" s="277" t="s">
        <v>86</v>
      </c>
      <c r="P59" s="277">
        <v>271</v>
      </c>
      <c r="Q59" s="277" t="s">
        <v>208</v>
      </c>
      <c r="R59" s="277" t="s">
        <v>1701</v>
      </c>
      <c r="S59" s="277"/>
      <c r="T59" s="277"/>
      <c r="U59" s="277"/>
      <c r="V59" s="277"/>
      <c r="W59" s="380" t="s">
        <v>75</v>
      </c>
      <c r="X59" s="1047">
        <v>10</v>
      </c>
      <c r="Y59" s="1048"/>
      <c r="Z59" s="1048"/>
      <c r="AA59" s="1048"/>
      <c r="AB59" s="1048"/>
      <c r="AC59" s="851">
        <v>0</v>
      </c>
      <c r="AD59" s="851">
        <v>0</v>
      </c>
      <c r="AE59" s="851">
        <f t="shared" si="0"/>
        <v>10</v>
      </c>
      <c r="AF59" s="1078">
        <v>0</v>
      </c>
      <c r="AG59" s="1077">
        <v>0</v>
      </c>
      <c r="AH59" s="1079">
        <v>0</v>
      </c>
      <c r="AI59" s="1083">
        <v>0</v>
      </c>
      <c r="AJ59" s="1084">
        <v>0</v>
      </c>
      <c r="AK59" s="1085">
        <v>0</v>
      </c>
      <c r="AL59" s="1089">
        <v>0</v>
      </c>
      <c r="AM59" s="1090">
        <v>0</v>
      </c>
      <c r="AN59" s="1090">
        <v>0</v>
      </c>
      <c r="AO59" s="1091">
        <v>0</v>
      </c>
      <c r="AP59" s="1109">
        <v>0</v>
      </c>
      <c r="AQ59" s="1096" t="s">
        <v>993</v>
      </c>
      <c r="AR59" s="1316"/>
      <c r="AS59" s="1027"/>
    </row>
    <row r="60" spans="1:61" ht="28" customHeight="1" x14ac:dyDescent="0.35">
      <c r="B60" s="165"/>
      <c r="C60" s="409" t="s">
        <v>994</v>
      </c>
      <c r="D60" s="409" t="s">
        <v>995</v>
      </c>
      <c r="E60" s="378" t="s">
        <v>996</v>
      </c>
      <c r="F60" s="511" t="s">
        <v>208</v>
      </c>
      <c r="G60" s="378" t="s">
        <v>78</v>
      </c>
      <c r="H60" s="378"/>
      <c r="I60" s="378"/>
      <c r="J60" s="380" t="s">
        <v>1599</v>
      </c>
      <c r="K60" s="379">
        <v>2.84</v>
      </c>
      <c r="L60" s="277" t="s">
        <v>55</v>
      </c>
      <c r="M60" s="277"/>
      <c r="N60" s="277"/>
      <c r="O60" s="277" t="s">
        <v>86</v>
      </c>
      <c r="P60" s="277">
        <v>271</v>
      </c>
      <c r="Q60" s="277" t="s">
        <v>208</v>
      </c>
      <c r="R60" s="277" t="s">
        <v>1701</v>
      </c>
      <c r="S60" s="277"/>
      <c r="T60" s="277"/>
      <c r="U60" s="277"/>
      <c r="V60" s="277"/>
      <c r="W60" s="1046" t="s">
        <v>75</v>
      </c>
      <c r="X60" s="1047">
        <v>50</v>
      </c>
      <c r="Y60" s="1048"/>
      <c r="Z60" s="1048"/>
      <c r="AA60" s="1048"/>
      <c r="AB60" s="1048"/>
      <c r="AC60" s="851">
        <v>0</v>
      </c>
      <c r="AD60" s="277">
        <v>0</v>
      </c>
      <c r="AE60" s="851">
        <f t="shared" si="0"/>
        <v>50</v>
      </c>
      <c r="AF60" s="1078">
        <v>0</v>
      </c>
      <c r="AG60" s="1077">
        <v>0</v>
      </c>
      <c r="AH60" s="1079">
        <v>0</v>
      </c>
      <c r="AI60" s="1083">
        <v>0</v>
      </c>
      <c r="AJ60" s="1084">
        <v>0</v>
      </c>
      <c r="AK60" s="1085">
        <v>0</v>
      </c>
      <c r="AL60" s="1089">
        <v>0</v>
      </c>
      <c r="AM60" s="1090">
        <v>0</v>
      </c>
      <c r="AN60" s="1090">
        <v>0</v>
      </c>
      <c r="AO60" s="1091">
        <v>0</v>
      </c>
      <c r="AP60" s="1109">
        <v>0</v>
      </c>
      <c r="AQ60" s="1096" t="s">
        <v>799</v>
      </c>
      <c r="AR60" s="1316"/>
      <c r="AS60" s="1027"/>
    </row>
    <row r="61" spans="1:61" ht="28" customHeight="1" x14ac:dyDescent="0.35">
      <c r="B61" s="165"/>
      <c r="C61" s="409" t="s">
        <v>997</v>
      </c>
      <c r="D61" s="409" t="s">
        <v>998</v>
      </c>
      <c r="E61" s="378" t="s">
        <v>999</v>
      </c>
      <c r="F61" s="378" t="s">
        <v>208</v>
      </c>
      <c r="G61" s="378" t="s">
        <v>1000</v>
      </c>
      <c r="H61" s="378"/>
      <c r="I61" s="378"/>
      <c r="J61" s="380" t="s">
        <v>1599</v>
      </c>
      <c r="K61" s="379">
        <v>1.5</v>
      </c>
      <c r="L61" s="277" t="s">
        <v>56</v>
      </c>
      <c r="M61" s="277"/>
      <c r="N61" s="277"/>
      <c r="O61" s="277" t="s">
        <v>86</v>
      </c>
      <c r="P61" s="505" t="s">
        <v>988</v>
      </c>
      <c r="Q61" s="505" t="s">
        <v>989</v>
      </c>
      <c r="R61" s="277" t="s">
        <v>1701</v>
      </c>
      <c r="S61" s="277"/>
      <c r="T61" s="277"/>
      <c r="U61" s="277"/>
      <c r="V61" s="277"/>
      <c r="W61" s="380" t="s">
        <v>75</v>
      </c>
      <c r="X61" s="1047">
        <v>20</v>
      </c>
      <c r="Y61" s="1048"/>
      <c r="Z61" s="1048"/>
      <c r="AA61" s="1048"/>
      <c r="AB61" s="1048"/>
      <c r="AC61" s="851">
        <v>0</v>
      </c>
      <c r="AD61" s="851">
        <v>0</v>
      </c>
      <c r="AE61" s="851">
        <f t="shared" si="0"/>
        <v>20</v>
      </c>
      <c r="AF61" s="1078">
        <v>0</v>
      </c>
      <c r="AG61" s="1077">
        <v>0</v>
      </c>
      <c r="AH61" s="1079">
        <v>0</v>
      </c>
      <c r="AI61" s="1083">
        <v>0</v>
      </c>
      <c r="AJ61" s="1084">
        <v>0</v>
      </c>
      <c r="AK61" s="1085">
        <v>0</v>
      </c>
      <c r="AL61" s="1089">
        <v>0</v>
      </c>
      <c r="AM61" s="1090">
        <v>0</v>
      </c>
      <c r="AN61" s="1090">
        <v>0</v>
      </c>
      <c r="AO61" s="1091">
        <v>0</v>
      </c>
      <c r="AP61" s="1109">
        <v>0</v>
      </c>
      <c r="AQ61" s="1096" t="s">
        <v>799</v>
      </c>
      <c r="AR61" s="1316"/>
      <c r="AS61" s="1027"/>
    </row>
    <row r="62" spans="1:61" s="165" customFormat="1" ht="28" customHeight="1" x14ac:dyDescent="0.35">
      <c r="A62" s="114"/>
      <c r="C62" s="409" t="s">
        <v>1001</v>
      </c>
      <c r="D62" s="409" t="s">
        <v>1002</v>
      </c>
      <c r="E62" s="378" t="s">
        <v>1003</v>
      </c>
      <c r="F62" s="378" t="s">
        <v>208</v>
      </c>
      <c r="G62" s="378" t="s">
        <v>1004</v>
      </c>
      <c r="H62" s="378"/>
      <c r="I62" s="378"/>
      <c r="J62" s="380" t="s">
        <v>1599</v>
      </c>
      <c r="K62" s="379">
        <v>22.3</v>
      </c>
      <c r="L62" s="277" t="s">
        <v>55</v>
      </c>
      <c r="M62" s="277"/>
      <c r="N62" s="277"/>
      <c r="O62" s="277" t="s">
        <v>86</v>
      </c>
      <c r="P62" s="277">
        <v>271</v>
      </c>
      <c r="Q62" s="277" t="s">
        <v>208</v>
      </c>
      <c r="R62" s="277" t="s">
        <v>1701</v>
      </c>
      <c r="S62" s="277"/>
      <c r="T62" s="277" t="s">
        <v>87</v>
      </c>
      <c r="U62" s="277" t="s">
        <v>1005</v>
      </c>
      <c r="V62" s="277"/>
      <c r="W62" s="1046" t="s">
        <v>75</v>
      </c>
      <c r="X62" s="1047">
        <v>100</v>
      </c>
      <c r="Y62" s="1048"/>
      <c r="Z62" s="1048"/>
      <c r="AA62" s="1048"/>
      <c r="AB62" s="1048"/>
      <c r="AC62" s="851">
        <v>0</v>
      </c>
      <c r="AD62" s="277">
        <v>0</v>
      </c>
      <c r="AE62" s="851">
        <f t="shared" si="0"/>
        <v>100</v>
      </c>
      <c r="AF62" s="1078">
        <v>0</v>
      </c>
      <c r="AG62" s="1077">
        <v>0</v>
      </c>
      <c r="AH62" s="1079">
        <v>0</v>
      </c>
      <c r="AI62" s="1083">
        <v>0</v>
      </c>
      <c r="AJ62" s="1084">
        <v>0</v>
      </c>
      <c r="AK62" s="1085">
        <v>0</v>
      </c>
      <c r="AL62" s="1089">
        <v>0</v>
      </c>
      <c r="AM62" s="1090">
        <v>0</v>
      </c>
      <c r="AN62" s="1090">
        <v>0</v>
      </c>
      <c r="AO62" s="1091">
        <v>0</v>
      </c>
      <c r="AP62" s="1109">
        <v>0</v>
      </c>
      <c r="AQ62" s="1096" t="s">
        <v>799</v>
      </c>
      <c r="AR62" s="1316"/>
      <c r="AS62" s="1330"/>
      <c r="AT62" s="114"/>
      <c r="AU62" s="114"/>
      <c r="AV62" s="114"/>
      <c r="AW62" s="114"/>
      <c r="AX62" s="114"/>
      <c r="AY62" s="114"/>
      <c r="AZ62" s="114"/>
      <c r="BA62" s="114"/>
      <c r="BB62" s="114"/>
      <c r="BC62" s="114"/>
      <c r="BD62" s="114"/>
      <c r="BE62" s="114"/>
      <c r="BF62" s="114"/>
      <c r="BG62" s="114"/>
      <c r="BH62" s="114"/>
      <c r="BI62" s="114"/>
    </row>
    <row r="63" spans="1:61" ht="28" customHeight="1" x14ac:dyDescent="0.35">
      <c r="A63" s="165"/>
      <c r="B63" s="165"/>
      <c r="C63" s="409" t="s">
        <v>1006</v>
      </c>
      <c r="D63" s="409" t="s">
        <v>1007</v>
      </c>
      <c r="E63" s="378" t="s">
        <v>1008</v>
      </c>
      <c r="F63" s="511" t="s">
        <v>208</v>
      </c>
      <c r="G63" s="378" t="s">
        <v>1009</v>
      </c>
      <c r="H63" s="378"/>
      <c r="I63" s="378"/>
      <c r="J63" s="380" t="s">
        <v>1599</v>
      </c>
      <c r="K63" s="379">
        <v>7.1</v>
      </c>
      <c r="L63" s="277" t="s">
        <v>56</v>
      </c>
      <c r="M63" s="277"/>
      <c r="N63" s="277"/>
      <c r="O63" s="277" t="s">
        <v>86</v>
      </c>
      <c r="P63" s="277">
        <v>271</v>
      </c>
      <c r="Q63" s="277" t="s">
        <v>208</v>
      </c>
      <c r="R63" s="277" t="s">
        <v>1701</v>
      </c>
      <c r="S63" s="277"/>
      <c r="T63" s="277"/>
      <c r="U63" s="277"/>
      <c r="V63" s="277"/>
      <c r="W63" s="380" t="s">
        <v>75</v>
      </c>
      <c r="X63" s="1047">
        <v>135</v>
      </c>
      <c r="Y63" s="1048"/>
      <c r="Z63" s="1048"/>
      <c r="AA63" s="1048"/>
      <c r="AB63" s="1048"/>
      <c r="AC63" s="851">
        <v>0</v>
      </c>
      <c r="AD63" s="851">
        <v>0</v>
      </c>
      <c r="AE63" s="851">
        <f t="shared" si="0"/>
        <v>135</v>
      </c>
      <c r="AF63" s="1078">
        <v>0</v>
      </c>
      <c r="AG63" s="1077">
        <v>0</v>
      </c>
      <c r="AH63" s="1079">
        <v>0</v>
      </c>
      <c r="AI63" s="1083">
        <v>0</v>
      </c>
      <c r="AJ63" s="1084">
        <v>0</v>
      </c>
      <c r="AK63" s="1085">
        <v>0</v>
      </c>
      <c r="AL63" s="1089">
        <v>0</v>
      </c>
      <c r="AM63" s="1090">
        <v>0</v>
      </c>
      <c r="AN63" s="1090">
        <v>0</v>
      </c>
      <c r="AO63" s="1091">
        <v>0</v>
      </c>
      <c r="AP63" s="1109">
        <v>0</v>
      </c>
      <c r="AQ63" s="1096" t="s">
        <v>1010</v>
      </c>
      <c r="AR63" s="1316"/>
      <c r="AS63" s="1027"/>
      <c r="BH63" s="165"/>
      <c r="BI63" s="165"/>
    </row>
    <row r="64" spans="1:61" ht="28" customHeight="1" x14ac:dyDescent="0.35">
      <c r="B64" s="116"/>
      <c r="C64" s="377" t="s">
        <v>1011</v>
      </c>
      <c r="D64" s="377" t="s">
        <v>1012</v>
      </c>
      <c r="E64" s="378" t="s">
        <v>1013</v>
      </c>
      <c r="F64" s="378" t="s">
        <v>208</v>
      </c>
      <c r="G64" s="378" t="s">
        <v>1014</v>
      </c>
      <c r="H64" s="378"/>
      <c r="I64" s="378"/>
      <c r="J64" s="380" t="s">
        <v>1599</v>
      </c>
      <c r="K64" s="379">
        <v>38.6</v>
      </c>
      <c r="L64" s="405" t="s">
        <v>56</v>
      </c>
      <c r="M64" s="405"/>
      <c r="N64" s="405"/>
      <c r="O64" s="380" t="s">
        <v>86</v>
      </c>
      <c r="P64" s="505">
        <v>271</v>
      </c>
      <c r="Q64" s="505" t="s">
        <v>208</v>
      </c>
      <c r="R64" s="277" t="s">
        <v>1701</v>
      </c>
      <c r="S64" s="380"/>
      <c r="T64" s="405"/>
      <c r="U64" s="380" t="s">
        <v>1015</v>
      </c>
      <c r="V64" s="1053"/>
      <c r="W64" s="1046" t="s">
        <v>75</v>
      </c>
      <c r="X64" s="405">
        <v>825</v>
      </c>
      <c r="Y64" s="1029"/>
      <c r="Z64" s="1029"/>
      <c r="AA64" s="1029"/>
      <c r="AB64" s="1029"/>
      <c r="AC64" s="851">
        <v>0</v>
      </c>
      <c r="AD64" s="277">
        <v>0</v>
      </c>
      <c r="AE64" s="851">
        <f t="shared" si="0"/>
        <v>825</v>
      </c>
      <c r="AF64" s="1078">
        <v>0</v>
      </c>
      <c r="AG64" s="1077">
        <v>0</v>
      </c>
      <c r="AH64" s="1079">
        <v>0</v>
      </c>
      <c r="AI64" s="1083">
        <v>0</v>
      </c>
      <c r="AJ64" s="1084">
        <v>0</v>
      </c>
      <c r="AK64" s="1085">
        <v>0</v>
      </c>
      <c r="AL64" s="1089">
        <v>0</v>
      </c>
      <c r="AM64" s="1090">
        <v>0</v>
      </c>
      <c r="AN64" s="1090">
        <v>0</v>
      </c>
      <c r="AO64" s="1091">
        <v>0</v>
      </c>
      <c r="AP64" s="1109">
        <v>0</v>
      </c>
      <c r="AQ64" s="1099" t="s">
        <v>1016</v>
      </c>
      <c r="AR64" s="1319"/>
      <c r="AS64" s="1027"/>
      <c r="AT64" s="1035"/>
      <c r="AU64" s="1035"/>
      <c r="AV64" s="1035"/>
      <c r="AW64" s="166"/>
      <c r="AX64" s="1037"/>
      <c r="AY64" s="1035"/>
      <c r="AZ64" s="1035"/>
      <c r="BE64" s="1035"/>
      <c r="BF64" s="1035"/>
      <c r="BG64" s="1037"/>
    </row>
    <row r="65" spans="1:61" ht="28" customHeight="1" x14ac:dyDescent="0.35">
      <c r="B65" s="116"/>
      <c r="C65" s="533" t="s">
        <v>1017</v>
      </c>
      <c r="D65" s="377" t="s">
        <v>1018</v>
      </c>
      <c r="E65" s="378" t="s">
        <v>1019</v>
      </c>
      <c r="F65" s="378" t="s">
        <v>208</v>
      </c>
      <c r="G65" s="378" t="s">
        <v>133</v>
      </c>
      <c r="H65" s="378"/>
      <c r="I65" s="378"/>
      <c r="J65" s="380" t="s">
        <v>1599</v>
      </c>
      <c r="K65" s="379">
        <v>0.3</v>
      </c>
      <c r="L65" s="505" t="s">
        <v>55</v>
      </c>
      <c r="M65" s="505"/>
      <c r="N65" s="505"/>
      <c r="O65" s="380" t="s">
        <v>42</v>
      </c>
      <c r="P65" s="405">
        <v>271</v>
      </c>
      <c r="Q65" s="405" t="s">
        <v>208</v>
      </c>
      <c r="R65" s="277" t="s">
        <v>1701</v>
      </c>
      <c r="S65" s="380"/>
      <c r="T65" s="380"/>
      <c r="U65" s="380"/>
      <c r="V65" s="1053"/>
      <c r="W65" s="380" t="s">
        <v>75</v>
      </c>
      <c r="X65" s="405">
        <v>10</v>
      </c>
      <c r="Y65" s="1029"/>
      <c r="Z65" s="1029"/>
      <c r="AA65" s="1029"/>
      <c r="AB65" s="1029"/>
      <c r="AC65" s="851">
        <v>0</v>
      </c>
      <c r="AD65" s="851">
        <v>0</v>
      </c>
      <c r="AE65" s="851">
        <f t="shared" si="0"/>
        <v>10</v>
      </c>
      <c r="AF65" s="1078">
        <v>0</v>
      </c>
      <c r="AG65" s="1077">
        <v>0</v>
      </c>
      <c r="AH65" s="1079">
        <v>0</v>
      </c>
      <c r="AI65" s="1083">
        <v>0</v>
      </c>
      <c r="AJ65" s="1084">
        <v>0</v>
      </c>
      <c r="AK65" s="1085">
        <v>0</v>
      </c>
      <c r="AL65" s="1089">
        <v>0</v>
      </c>
      <c r="AM65" s="1090">
        <v>0</v>
      </c>
      <c r="AN65" s="1090">
        <v>0</v>
      </c>
      <c r="AO65" s="1091">
        <v>0</v>
      </c>
      <c r="AP65" s="1109">
        <v>0</v>
      </c>
      <c r="AQ65" s="1099" t="s">
        <v>953</v>
      </c>
      <c r="AR65" s="1319"/>
      <c r="AS65" s="1027"/>
      <c r="AT65" s="1035"/>
      <c r="AU65" s="1035"/>
      <c r="AV65" s="1035"/>
      <c r="AW65" s="166"/>
      <c r="AX65" s="1037"/>
      <c r="AY65" s="1035"/>
      <c r="AZ65" s="1035"/>
      <c r="BA65" s="1035"/>
      <c r="BB65" s="1035"/>
      <c r="BC65" s="1035"/>
      <c r="BD65" s="166"/>
    </row>
    <row r="66" spans="1:61" ht="28" customHeight="1" x14ac:dyDescent="0.35">
      <c r="B66" s="116"/>
      <c r="C66" s="366" t="s">
        <v>1020</v>
      </c>
      <c r="D66" s="302"/>
      <c r="E66" s="274" t="s">
        <v>1021</v>
      </c>
      <c r="F66" s="274" t="s">
        <v>208</v>
      </c>
      <c r="G66" s="274" t="s">
        <v>1022</v>
      </c>
      <c r="H66" s="274"/>
      <c r="I66" s="274"/>
      <c r="J66" s="380" t="s">
        <v>1599</v>
      </c>
      <c r="K66" s="275"/>
      <c r="L66" s="276" t="s">
        <v>55</v>
      </c>
      <c r="M66" s="276"/>
      <c r="N66" s="276"/>
      <c r="O66" s="277" t="s">
        <v>113</v>
      </c>
      <c r="P66" s="278">
        <v>271</v>
      </c>
      <c r="Q66" s="278" t="s">
        <v>208</v>
      </c>
      <c r="R66" s="277" t="s">
        <v>1701</v>
      </c>
      <c r="S66" s="277"/>
      <c r="T66" s="278" t="s">
        <v>114</v>
      </c>
      <c r="U66" s="277" t="s">
        <v>1023</v>
      </c>
      <c r="V66" s="373">
        <v>43385</v>
      </c>
      <c r="W66" s="1046" t="s">
        <v>75</v>
      </c>
      <c r="X66" s="278">
        <v>6</v>
      </c>
      <c r="Y66" s="825"/>
      <c r="Z66" s="825"/>
      <c r="AA66" s="825"/>
      <c r="AB66" s="825"/>
      <c r="AC66" s="851">
        <v>0</v>
      </c>
      <c r="AD66" s="277">
        <v>0</v>
      </c>
      <c r="AE66" s="851">
        <f t="shared" si="0"/>
        <v>6</v>
      </c>
      <c r="AF66" s="1078">
        <v>0</v>
      </c>
      <c r="AG66" s="1077">
        <v>0</v>
      </c>
      <c r="AH66" s="1079">
        <v>0</v>
      </c>
      <c r="AI66" s="1083">
        <v>0</v>
      </c>
      <c r="AJ66" s="1084">
        <v>0</v>
      </c>
      <c r="AK66" s="1085">
        <v>0</v>
      </c>
      <c r="AL66" s="1089">
        <v>0</v>
      </c>
      <c r="AM66" s="1090">
        <v>0</v>
      </c>
      <c r="AN66" s="1090">
        <v>0</v>
      </c>
      <c r="AO66" s="1091">
        <v>0</v>
      </c>
      <c r="AP66" s="1109">
        <v>0</v>
      </c>
      <c r="AQ66" s="1102" t="s">
        <v>1024</v>
      </c>
      <c r="AR66" s="1319"/>
      <c r="AS66" s="1027"/>
      <c r="AT66" s="1035"/>
      <c r="AU66" s="1035"/>
      <c r="AV66" s="1035"/>
      <c r="AW66" s="166"/>
      <c r="AX66" s="1037"/>
      <c r="AY66" s="1035"/>
      <c r="AZ66" s="1035"/>
      <c r="BA66" s="1035"/>
      <c r="BB66" s="1035"/>
      <c r="BC66" s="1035"/>
      <c r="BD66" s="166"/>
    </row>
    <row r="67" spans="1:61" ht="28" customHeight="1" x14ac:dyDescent="0.35">
      <c r="B67" s="165"/>
      <c r="C67" s="362" t="s">
        <v>1025</v>
      </c>
      <c r="D67" s="362" t="s">
        <v>1026</v>
      </c>
      <c r="E67" s="274" t="s">
        <v>1027</v>
      </c>
      <c r="F67" s="274" t="s">
        <v>285</v>
      </c>
      <c r="G67" s="274" t="s">
        <v>1028</v>
      </c>
      <c r="H67" s="844"/>
      <c r="I67" s="844"/>
      <c r="J67" s="380" t="s">
        <v>1599</v>
      </c>
      <c r="K67" s="1938">
        <v>3.03</v>
      </c>
      <c r="L67" s="277" t="s">
        <v>55</v>
      </c>
      <c r="M67" s="277"/>
      <c r="N67" s="277"/>
      <c r="O67" s="277" t="s">
        <v>42</v>
      </c>
      <c r="P67" s="277">
        <v>286</v>
      </c>
      <c r="Q67" s="277" t="s">
        <v>285</v>
      </c>
      <c r="R67" s="277" t="s">
        <v>1701</v>
      </c>
      <c r="S67" s="277"/>
      <c r="T67" s="277" t="s">
        <v>87</v>
      </c>
      <c r="U67" s="277" t="s">
        <v>1029</v>
      </c>
      <c r="V67" s="284">
        <v>44718</v>
      </c>
      <c r="W67" s="380" t="s">
        <v>75</v>
      </c>
      <c r="X67" s="369">
        <v>40</v>
      </c>
      <c r="Y67" s="1062"/>
      <c r="Z67" s="1062"/>
      <c r="AA67" s="1062"/>
      <c r="AB67" s="1062"/>
      <c r="AC67" s="851">
        <v>0</v>
      </c>
      <c r="AD67" s="851">
        <v>0</v>
      </c>
      <c r="AE67" s="851">
        <f t="shared" si="0"/>
        <v>40</v>
      </c>
      <c r="AF67" s="1078">
        <v>0</v>
      </c>
      <c r="AG67" s="1077">
        <v>0</v>
      </c>
      <c r="AH67" s="1079">
        <v>0</v>
      </c>
      <c r="AI67" s="1083">
        <v>0</v>
      </c>
      <c r="AJ67" s="1084">
        <v>0</v>
      </c>
      <c r="AK67" s="1085">
        <v>0</v>
      </c>
      <c r="AL67" s="1089">
        <v>0</v>
      </c>
      <c r="AM67" s="1090">
        <v>0</v>
      </c>
      <c r="AN67" s="1090">
        <v>0</v>
      </c>
      <c r="AO67" s="1091">
        <v>0</v>
      </c>
      <c r="AP67" s="1109">
        <v>0</v>
      </c>
      <c r="AQ67" s="1940" t="s">
        <v>1030</v>
      </c>
      <c r="AR67" s="530">
        <v>40</v>
      </c>
      <c r="AS67" s="1027"/>
      <c r="AT67" s="114" t="s">
        <v>1031</v>
      </c>
    </row>
    <row r="68" spans="1:61" ht="28" customHeight="1" x14ac:dyDescent="0.35">
      <c r="B68" s="165"/>
      <c r="C68" s="362" t="s">
        <v>1032</v>
      </c>
      <c r="D68" s="362" t="s">
        <v>1026</v>
      </c>
      <c r="E68" s="274" t="s">
        <v>1027</v>
      </c>
      <c r="F68" s="274" t="s">
        <v>285</v>
      </c>
      <c r="G68" s="274" t="s">
        <v>1028</v>
      </c>
      <c r="H68" s="394"/>
      <c r="I68" s="394"/>
      <c r="J68" s="380" t="s">
        <v>1599</v>
      </c>
      <c r="K68" s="1939"/>
      <c r="L68" s="277" t="s">
        <v>55</v>
      </c>
      <c r="M68" s="277"/>
      <c r="N68" s="277"/>
      <c r="O68" s="277" t="s">
        <v>42</v>
      </c>
      <c r="P68" s="277">
        <v>286</v>
      </c>
      <c r="Q68" s="277" t="s">
        <v>285</v>
      </c>
      <c r="R68" s="277" t="s">
        <v>1701</v>
      </c>
      <c r="S68" s="277"/>
      <c r="T68" s="277" t="s">
        <v>87</v>
      </c>
      <c r="U68" s="277" t="s">
        <v>1029</v>
      </c>
      <c r="V68" s="284">
        <v>44718</v>
      </c>
      <c r="W68" s="1046" t="s">
        <v>75</v>
      </c>
      <c r="X68" s="369">
        <v>13</v>
      </c>
      <c r="Y68" s="1063"/>
      <c r="Z68" s="1063"/>
      <c r="AA68" s="1063"/>
      <c r="AB68" s="1063"/>
      <c r="AC68" s="851">
        <v>0</v>
      </c>
      <c r="AD68" s="277">
        <v>0</v>
      </c>
      <c r="AE68" s="851">
        <f t="shared" si="0"/>
        <v>13</v>
      </c>
      <c r="AF68" s="1078">
        <v>0</v>
      </c>
      <c r="AG68" s="1077">
        <v>0</v>
      </c>
      <c r="AH68" s="1079">
        <v>0</v>
      </c>
      <c r="AI68" s="1083">
        <v>0</v>
      </c>
      <c r="AJ68" s="1084">
        <v>0</v>
      </c>
      <c r="AK68" s="1085">
        <v>0</v>
      </c>
      <c r="AL68" s="1089">
        <v>0</v>
      </c>
      <c r="AM68" s="1090">
        <v>0</v>
      </c>
      <c r="AN68" s="1090">
        <v>0</v>
      </c>
      <c r="AO68" s="1091">
        <v>0</v>
      </c>
      <c r="AP68" s="1109">
        <v>0</v>
      </c>
      <c r="AQ68" s="1941"/>
      <c r="AR68" s="530"/>
      <c r="AS68" s="1027"/>
      <c r="AT68" s="114" t="s">
        <v>1031</v>
      </c>
    </row>
    <row r="69" spans="1:61" ht="28" customHeight="1" x14ac:dyDescent="0.35">
      <c r="B69" s="165"/>
      <c r="C69" s="510" t="s">
        <v>1033</v>
      </c>
      <c r="D69" s="510" t="s">
        <v>1034</v>
      </c>
      <c r="E69" s="378" t="s">
        <v>1035</v>
      </c>
      <c r="F69" s="274" t="s">
        <v>285</v>
      </c>
      <c r="G69" s="378" t="s">
        <v>133</v>
      </c>
      <c r="H69" s="378"/>
      <c r="I69" s="378"/>
      <c r="J69" s="380" t="s">
        <v>1599</v>
      </c>
      <c r="K69" s="379">
        <v>1.36</v>
      </c>
      <c r="L69" s="277" t="s">
        <v>55</v>
      </c>
      <c r="M69" s="277"/>
      <c r="N69" s="277"/>
      <c r="O69" s="277" t="s">
        <v>86</v>
      </c>
      <c r="P69" s="277">
        <v>286</v>
      </c>
      <c r="Q69" s="277" t="s">
        <v>285</v>
      </c>
      <c r="R69" s="277" t="s">
        <v>1701</v>
      </c>
      <c r="S69" s="277"/>
      <c r="T69" s="277"/>
      <c r="U69" s="277"/>
      <c r="V69" s="277"/>
      <c r="W69" s="380" t="s">
        <v>75</v>
      </c>
      <c r="X69" s="1047">
        <v>22</v>
      </c>
      <c r="Y69" s="1048"/>
      <c r="Z69" s="1048"/>
      <c r="AA69" s="1048"/>
      <c r="AB69" s="1048"/>
      <c r="AC69" s="851">
        <v>0</v>
      </c>
      <c r="AD69" s="851">
        <v>0</v>
      </c>
      <c r="AE69" s="851">
        <f t="shared" si="0"/>
        <v>22</v>
      </c>
      <c r="AF69" s="1078">
        <v>0</v>
      </c>
      <c r="AG69" s="1077">
        <v>0</v>
      </c>
      <c r="AH69" s="1079">
        <v>0</v>
      </c>
      <c r="AI69" s="1083">
        <v>0</v>
      </c>
      <c r="AJ69" s="1084">
        <v>0</v>
      </c>
      <c r="AK69" s="1085">
        <v>0</v>
      </c>
      <c r="AL69" s="1089">
        <v>0</v>
      </c>
      <c r="AM69" s="1090">
        <v>0</v>
      </c>
      <c r="AN69" s="1090">
        <v>0</v>
      </c>
      <c r="AO69" s="1091">
        <v>0</v>
      </c>
      <c r="AP69" s="1109">
        <v>0</v>
      </c>
      <c r="AQ69" s="1096" t="s">
        <v>1036</v>
      </c>
      <c r="AR69" s="1316"/>
      <c r="AS69" s="1027"/>
    </row>
    <row r="70" spans="1:61" ht="28" customHeight="1" x14ac:dyDescent="0.35">
      <c r="B70" s="165"/>
      <c r="C70" s="403" t="s">
        <v>1037</v>
      </c>
      <c r="D70" s="409" t="s">
        <v>1038</v>
      </c>
      <c r="E70" s="404" t="s">
        <v>1039</v>
      </c>
      <c r="F70" s="274" t="s">
        <v>285</v>
      </c>
      <c r="G70" s="378" t="s">
        <v>1040</v>
      </c>
      <c r="H70" s="378"/>
      <c r="I70" s="378"/>
      <c r="J70" s="380" t="s">
        <v>1599</v>
      </c>
      <c r="K70" s="379">
        <v>2.38</v>
      </c>
      <c r="L70" s="505" t="s">
        <v>55</v>
      </c>
      <c r="M70" s="505"/>
      <c r="N70" s="505"/>
      <c r="O70" s="380" t="s">
        <v>86</v>
      </c>
      <c r="P70" s="277">
        <v>286</v>
      </c>
      <c r="Q70" s="277" t="s">
        <v>285</v>
      </c>
      <c r="R70" s="277" t="s">
        <v>1701</v>
      </c>
      <c r="S70" s="380"/>
      <c r="T70" s="405" t="s">
        <v>1041</v>
      </c>
      <c r="U70" s="407" t="s">
        <v>1042</v>
      </c>
      <c r="V70" s="1053" t="s">
        <v>1043</v>
      </c>
      <c r="W70" s="1046" t="s">
        <v>75</v>
      </c>
      <c r="X70" s="405">
        <v>13</v>
      </c>
      <c r="Y70" s="1029"/>
      <c r="Z70" s="1029"/>
      <c r="AA70" s="1029"/>
      <c r="AB70" s="1029"/>
      <c r="AC70" s="851">
        <v>0</v>
      </c>
      <c r="AD70" s="277">
        <v>0</v>
      </c>
      <c r="AE70" s="851">
        <f t="shared" si="0"/>
        <v>13</v>
      </c>
      <c r="AF70" s="1078">
        <v>0</v>
      </c>
      <c r="AG70" s="1077">
        <v>0</v>
      </c>
      <c r="AH70" s="1079">
        <v>0</v>
      </c>
      <c r="AI70" s="1083">
        <v>0</v>
      </c>
      <c r="AJ70" s="1084">
        <v>0</v>
      </c>
      <c r="AK70" s="1085">
        <v>0</v>
      </c>
      <c r="AL70" s="1089">
        <v>0</v>
      </c>
      <c r="AM70" s="1090">
        <v>0</v>
      </c>
      <c r="AN70" s="1090">
        <v>0</v>
      </c>
      <c r="AO70" s="1091">
        <v>0</v>
      </c>
      <c r="AP70" s="1109">
        <v>0</v>
      </c>
      <c r="AQ70" s="1104" t="s">
        <v>1044</v>
      </c>
      <c r="AR70" s="1319"/>
      <c r="AS70" s="1027"/>
      <c r="AT70" s="1035"/>
      <c r="AU70" s="1035"/>
      <c r="AV70" s="1035"/>
      <c r="AW70" s="166"/>
      <c r="AX70" s="1037"/>
    </row>
    <row r="71" spans="1:61" ht="28" customHeight="1" x14ac:dyDescent="0.35">
      <c r="B71" s="165"/>
      <c r="C71" s="302" t="s">
        <v>1045</v>
      </c>
      <c r="D71" s="302" t="s">
        <v>305</v>
      </c>
      <c r="E71" s="274" t="s">
        <v>1046</v>
      </c>
      <c r="F71" s="274" t="s">
        <v>285</v>
      </c>
      <c r="G71" s="274" t="s">
        <v>1047</v>
      </c>
      <c r="H71" s="844"/>
      <c r="I71" s="844"/>
      <c r="J71" s="380" t="s">
        <v>1599</v>
      </c>
      <c r="K71" s="1938">
        <v>4.4000000000000004</v>
      </c>
      <c r="L71" s="278" t="s">
        <v>56</v>
      </c>
      <c r="M71" s="278"/>
      <c r="N71" s="278"/>
      <c r="O71" s="277" t="s">
        <v>86</v>
      </c>
      <c r="P71" s="277">
        <v>286</v>
      </c>
      <c r="Q71" s="277" t="s">
        <v>285</v>
      </c>
      <c r="R71" s="277" t="s">
        <v>1701</v>
      </c>
      <c r="S71" s="277"/>
      <c r="T71" s="277"/>
      <c r="U71" s="279" t="s">
        <v>134</v>
      </c>
      <c r="V71" s="285"/>
      <c r="W71" s="380" t="s">
        <v>75</v>
      </c>
      <c r="X71" s="278">
        <v>75</v>
      </c>
      <c r="Y71" s="278"/>
      <c r="Z71" s="278"/>
      <c r="AA71" s="278"/>
      <c r="AB71" s="278"/>
      <c r="AC71" s="851">
        <v>0</v>
      </c>
      <c r="AD71" s="851">
        <v>0</v>
      </c>
      <c r="AE71" s="851">
        <f t="shared" si="0"/>
        <v>75</v>
      </c>
      <c r="AF71" s="1078">
        <v>0</v>
      </c>
      <c r="AG71" s="1077">
        <v>0</v>
      </c>
      <c r="AH71" s="1079">
        <v>0</v>
      </c>
      <c r="AI71" s="1083">
        <v>0</v>
      </c>
      <c r="AJ71" s="1084">
        <v>0</v>
      </c>
      <c r="AK71" s="1085">
        <v>0</v>
      </c>
      <c r="AL71" s="1089">
        <v>0</v>
      </c>
      <c r="AM71" s="1090">
        <v>0</v>
      </c>
      <c r="AN71" s="1090">
        <v>0</v>
      </c>
      <c r="AO71" s="1091">
        <v>0</v>
      </c>
      <c r="AP71" s="1109">
        <v>0</v>
      </c>
      <c r="AQ71" s="1103" t="s">
        <v>1048</v>
      </c>
      <c r="AR71" s="1325"/>
      <c r="AS71" s="1027"/>
      <c r="AT71" s="381"/>
      <c r="AU71" s="381"/>
      <c r="AV71" s="381"/>
      <c r="AW71" s="116"/>
      <c r="AX71" s="200"/>
    </row>
    <row r="72" spans="1:61" ht="28" customHeight="1" x14ac:dyDescent="0.35">
      <c r="B72" s="165"/>
      <c r="C72" s="302" t="s">
        <v>1049</v>
      </c>
      <c r="D72" s="302" t="s">
        <v>305</v>
      </c>
      <c r="E72" s="274" t="s">
        <v>1046</v>
      </c>
      <c r="F72" s="274" t="s">
        <v>285</v>
      </c>
      <c r="G72" s="274" t="s">
        <v>1047</v>
      </c>
      <c r="H72" s="394"/>
      <c r="I72" s="394"/>
      <c r="J72" s="380" t="s">
        <v>1599</v>
      </c>
      <c r="K72" s="1939"/>
      <c r="L72" s="278" t="s">
        <v>56</v>
      </c>
      <c r="M72" s="278"/>
      <c r="N72" s="278"/>
      <c r="O72" s="277" t="s">
        <v>86</v>
      </c>
      <c r="P72" s="277">
        <v>286</v>
      </c>
      <c r="Q72" s="277" t="s">
        <v>285</v>
      </c>
      <c r="R72" s="277" t="s">
        <v>1701</v>
      </c>
      <c r="S72" s="277"/>
      <c r="T72" s="277"/>
      <c r="U72" s="279" t="s">
        <v>134</v>
      </c>
      <c r="V72" s="285"/>
      <c r="W72" s="1046" t="s">
        <v>75</v>
      </c>
      <c r="X72" s="278">
        <v>25</v>
      </c>
      <c r="Y72" s="278"/>
      <c r="Z72" s="278"/>
      <c r="AA72" s="278"/>
      <c r="AB72" s="278"/>
      <c r="AC72" s="851">
        <v>0</v>
      </c>
      <c r="AD72" s="277">
        <v>0</v>
      </c>
      <c r="AE72" s="851">
        <f t="shared" si="0"/>
        <v>25</v>
      </c>
      <c r="AF72" s="1078">
        <v>0</v>
      </c>
      <c r="AG72" s="1077">
        <v>0</v>
      </c>
      <c r="AH72" s="1079">
        <v>0</v>
      </c>
      <c r="AI72" s="1083">
        <v>0</v>
      </c>
      <c r="AJ72" s="1084">
        <v>0</v>
      </c>
      <c r="AK72" s="1085">
        <v>0</v>
      </c>
      <c r="AL72" s="1089">
        <v>0</v>
      </c>
      <c r="AM72" s="1090">
        <v>0</v>
      </c>
      <c r="AN72" s="1090">
        <v>0</v>
      </c>
      <c r="AO72" s="1091">
        <v>0</v>
      </c>
      <c r="AP72" s="1109">
        <v>0</v>
      </c>
      <c r="AQ72" s="1103" t="s">
        <v>1050</v>
      </c>
      <c r="AR72" s="1325"/>
      <c r="AS72" s="1027"/>
      <c r="AT72" s="381"/>
      <c r="AU72" s="381"/>
      <c r="AV72" s="381"/>
      <c r="AW72" s="116"/>
      <c r="AX72" s="200"/>
    </row>
    <row r="73" spans="1:61" ht="28" customHeight="1" x14ac:dyDescent="0.35">
      <c r="B73" s="165"/>
      <c r="C73" s="302" t="s">
        <v>1051</v>
      </c>
      <c r="D73" s="302" t="s">
        <v>1052</v>
      </c>
      <c r="E73" s="274" t="s">
        <v>1053</v>
      </c>
      <c r="F73" s="274" t="s">
        <v>285</v>
      </c>
      <c r="G73" s="274" t="s">
        <v>1047</v>
      </c>
      <c r="H73" s="844"/>
      <c r="I73" s="844"/>
      <c r="J73" s="380" t="s">
        <v>1599</v>
      </c>
      <c r="K73" s="1938">
        <v>1.5</v>
      </c>
      <c r="L73" s="278" t="s">
        <v>56</v>
      </c>
      <c r="M73" s="278"/>
      <c r="N73" s="278"/>
      <c r="O73" s="277" t="s">
        <v>86</v>
      </c>
      <c r="P73" s="277">
        <v>286</v>
      </c>
      <c r="Q73" s="277" t="s">
        <v>285</v>
      </c>
      <c r="R73" s="277" t="s">
        <v>1701</v>
      </c>
      <c r="S73" s="277"/>
      <c r="T73" s="277"/>
      <c r="U73" s="279" t="s">
        <v>134</v>
      </c>
      <c r="V73" s="285"/>
      <c r="W73" s="380" t="s">
        <v>75</v>
      </c>
      <c r="X73" s="278">
        <v>23</v>
      </c>
      <c r="Y73" s="278"/>
      <c r="Z73" s="278"/>
      <c r="AA73" s="278"/>
      <c r="AB73" s="278"/>
      <c r="AC73" s="851">
        <v>0</v>
      </c>
      <c r="AD73" s="851">
        <v>0</v>
      </c>
      <c r="AE73" s="851">
        <f t="shared" si="0"/>
        <v>23</v>
      </c>
      <c r="AF73" s="1078">
        <v>0</v>
      </c>
      <c r="AG73" s="1077">
        <v>0</v>
      </c>
      <c r="AH73" s="1079">
        <v>0</v>
      </c>
      <c r="AI73" s="1083">
        <v>0</v>
      </c>
      <c r="AJ73" s="1084">
        <v>0</v>
      </c>
      <c r="AK73" s="1085">
        <v>0</v>
      </c>
      <c r="AL73" s="1089">
        <v>0</v>
      </c>
      <c r="AM73" s="1090">
        <v>0</v>
      </c>
      <c r="AN73" s="1090">
        <v>0</v>
      </c>
      <c r="AO73" s="1091">
        <v>0</v>
      </c>
      <c r="AP73" s="1109">
        <v>0</v>
      </c>
      <c r="AQ73" s="1103" t="s">
        <v>1054</v>
      </c>
      <c r="AR73" s="1325"/>
      <c r="AS73" s="1027"/>
      <c r="AT73" s="381"/>
      <c r="AU73" s="381"/>
      <c r="AV73" s="381"/>
      <c r="AW73" s="116"/>
      <c r="AX73" s="200"/>
    </row>
    <row r="74" spans="1:61" ht="28" customHeight="1" x14ac:dyDescent="0.35">
      <c r="B74" s="165"/>
      <c r="C74" s="302" t="s">
        <v>1055</v>
      </c>
      <c r="D74" s="302" t="s">
        <v>1052</v>
      </c>
      <c r="E74" s="274" t="s">
        <v>1053</v>
      </c>
      <c r="F74" s="274" t="s">
        <v>285</v>
      </c>
      <c r="G74" s="274" t="s">
        <v>1047</v>
      </c>
      <c r="H74" s="394"/>
      <c r="I74" s="394"/>
      <c r="J74" s="380" t="s">
        <v>1599</v>
      </c>
      <c r="K74" s="1939"/>
      <c r="L74" s="278" t="s">
        <v>56</v>
      </c>
      <c r="M74" s="278"/>
      <c r="N74" s="278"/>
      <c r="O74" s="277" t="s">
        <v>86</v>
      </c>
      <c r="P74" s="277">
        <v>286</v>
      </c>
      <c r="Q74" s="277" t="s">
        <v>285</v>
      </c>
      <c r="R74" s="277" t="s">
        <v>1701</v>
      </c>
      <c r="S74" s="277"/>
      <c r="T74" s="277"/>
      <c r="U74" s="279" t="s">
        <v>134</v>
      </c>
      <c r="V74" s="285"/>
      <c r="W74" s="1046" t="s">
        <v>75</v>
      </c>
      <c r="X74" s="278">
        <v>7</v>
      </c>
      <c r="Y74" s="278"/>
      <c r="Z74" s="278"/>
      <c r="AA74" s="278"/>
      <c r="AB74" s="278"/>
      <c r="AC74" s="851">
        <v>0</v>
      </c>
      <c r="AD74" s="277">
        <v>0</v>
      </c>
      <c r="AE74" s="851">
        <f t="shared" ref="AE74:AE120" si="1">X74-AC74</f>
        <v>7</v>
      </c>
      <c r="AF74" s="1078">
        <v>0</v>
      </c>
      <c r="AG74" s="1077">
        <v>0</v>
      </c>
      <c r="AH74" s="1079">
        <v>0</v>
      </c>
      <c r="AI74" s="1083">
        <v>0</v>
      </c>
      <c r="AJ74" s="1084">
        <v>0</v>
      </c>
      <c r="AK74" s="1085">
        <v>0</v>
      </c>
      <c r="AL74" s="1089">
        <v>0</v>
      </c>
      <c r="AM74" s="1090">
        <v>0</v>
      </c>
      <c r="AN74" s="1090">
        <v>0</v>
      </c>
      <c r="AO74" s="1091">
        <v>0</v>
      </c>
      <c r="AP74" s="1109">
        <v>0</v>
      </c>
      <c r="AQ74" s="1103" t="s">
        <v>1056</v>
      </c>
      <c r="AR74" s="1325"/>
      <c r="AS74" s="1027"/>
      <c r="AT74" s="381"/>
      <c r="AU74" s="381"/>
      <c r="AV74" s="381"/>
      <c r="AW74" s="116"/>
      <c r="AX74" s="200"/>
    </row>
    <row r="75" spans="1:61" ht="28" customHeight="1" x14ac:dyDescent="0.35">
      <c r="B75" s="165"/>
      <c r="C75" s="302" t="s">
        <v>1057</v>
      </c>
      <c r="D75" s="302" t="s">
        <v>1058</v>
      </c>
      <c r="E75" s="303" t="s">
        <v>1710</v>
      </c>
      <c r="F75" s="274" t="s">
        <v>285</v>
      </c>
      <c r="G75" s="274" t="s">
        <v>1047</v>
      </c>
      <c r="H75" s="274"/>
      <c r="I75" s="274"/>
      <c r="J75" s="380" t="s">
        <v>1599</v>
      </c>
      <c r="K75" s="1933">
        <v>5.3</v>
      </c>
      <c r="L75" s="278" t="s">
        <v>56</v>
      </c>
      <c r="M75" s="278"/>
      <c r="N75" s="278"/>
      <c r="O75" s="277" t="s">
        <v>42</v>
      </c>
      <c r="P75" s="277">
        <v>286</v>
      </c>
      <c r="Q75" s="277" t="s">
        <v>285</v>
      </c>
      <c r="R75" s="277" t="s">
        <v>1701</v>
      </c>
      <c r="S75" s="277"/>
      <c r="T75" s="278"/>
      <c r="U75" s="277" t="s">
        <v>134</v>
      </c>
      <c r="V75" s="373" t="s">
        <v>134</v>
      </c>
      <c r="W75" s="380" t="s">
        <v>75</v>
      </c>
      <c r="X75" s="278">
        <v>59</v>
      </c>
      <c r="Y75" s="278"/>
      <c r="Z75" s="278"/>
      <c r="AA75" s="278"/>
      <c r="AB75" s="278"/>
      <c r="AC75" s="851">
        <v>0</v>
      </c>
      <c r="AD75" s="851">
        <v>0</v>
      </c>
      <c r="AE75" s="851">
        <f t="shared" si="1"/>
        <v>59</v>
      </c>
      <c r="AF75" s="1078">
        <v>0</v>
      </c>
      <c r="AG75" s="1077">
        <v>0</v>
      </c>
      <c r="AH75" s="1079">
        <v>0</v>
      </c>
      <c r="AI75" s="1083">
        <v>0</v>
      </c>
      <c r="AJ75" s="1084">
        <v>0</v>
      </c>
      <c r="AK75" s="1085">
        <v>0</v>
      </c>
      <c r="AL75" s="1089">
        <v>0</v>
      </c>
      <c r="AM75" s="1090">
        <v>0</v>
      </c>
      <c r="AN75" s="1090">
        <v>0</v>
      </c>
      <c r="AO75" s="1091">
        <v>0</v>
      </c>
      <c r="AP75" s="1109">
        <v>0</v>
      </c>
      <c r="AQ75" s="1105" t="s">
        <v>1059</v>
      </c>
      <c r="AR75" s="1326"/>
      <c r="AS75" s="1027"/>
      <c r="AT75" s="1035"/>
      <c r="AU75" s="1035"/>
      <c r="AV75" s="1035"/>
      <c r="AW75" s="166"/>
      <c r="AX75" s="1037"/>
    </row>
    <row r="76" spans="1:61" ht="28" customHeight="1" x14ac:dyDescent="0.35">
      <c r="B76" s="165"/>
      <c r="C76" s="302" t="s">
        <v>1060</v>
      </c>
      <c r="D76" s="302" t="s">
        <v>1058</v>
      </c>
      <c r="E76" s="303" t="s">
        <v>1710</v>
      </c>
      <c r="F76" s="274" t="s">
        <v>285</v>
      </c>
      <c r="G76" s="274" t="s">
        <v>1047</v>
      </c>
      <c r="H76" s="274"/>
      <c r="I76" s="274"/>
      <c r="J76" s="380" t="s">
        <v>1599</v>
      </c>
      <c r="K76" s="1933"/>
      <c r="L76" s="278" t="s">
        <v>56</v>
      </c>
      <c r="M76" s="278"/>
      <c r="N76" s="278"/>
      <c r="O76" s="277" t="s">
        <v>42</v>
      </c>
      <c r="P76" s="277">
        <v>286</v>
      </c>
      <c r="Q76" s="277" t="s">
        <v>285</v>
      </c>
      <c r="R76" s="277" t="s">
        <v>1701</v>
      </c>
      <c r="S76" s="277"/>
      <c r="T76" s="278"/>
      <c r="U76" s="277" t="s">
        <v>134</v>
      </c>
      <c r="V76" s="373" t="s">
        <v>134</v>
      </c>
      <c r="W76" s="1046" t="s">
        <v>75</v>
      </c>
      <c r="X76" s="278">
        <v>20</v>
      </c>
      <c r="Y76" s="278"/>
      <c r="Z76" s="278"/>
      <c r="AA76" s="278"/>
      <c r="AB76" s="278"/>
      <c r="AC76" s="851">
        <v>0</v>
      </c>
      <c r="AD76" s="277">
        <v>0</v>
      </c>
      <c r="AE76" s="851">
        <f t="shared" si="1"/>
        <v>20</v>
      </c>
      <c r="AF76" s="1078">
        <v>0</v>
      </c>
      <c r="AG76" s="1077">
        <v>0</v>
      </c>
      <c r="AH76" s="1079">
        <v>0</v>
      </c>
      <c r="AI76" s="1083">
        <v>0</v>
      </c>
      <c r="AJ76" s="1084">
        <v>0</v>
      </c>
      <c r="AK76" s="1085">
        <v>0</v>
      </c>
      <c r="AL76" s="1089">
        <v>0</v>
      </c>
      <c r="AM76" s="1090">
        <v>0</v>
      </c>
      <c r="AN76" s="1090">
        <v>0</v>
      </c>
      <c r="AO76" s="1091">
        <v>0</v>
      </c>
      <c r="AP76" s="1109">
        <v>0</v>
      </c>
      <c r="AQ76" s="1105" t="s">
        <v>1059</v>
      </c>
      <c r="AR76" s="1326"/>
      <c r="AS76" s="1027"/>
      <c r="AT76" s="1035"/>
      <c r="AU76" s="1035"/>
      <c r="AV76" s="1035"/>
      <c r="AW76" s="166"/>
      <c r="AX76" s="1037"/>
    </row>
    <row r="77" spans="1:61" ht="28" customHeight="1" x14ac:dyDescent="0.35">
      <c r="B77" s="116"/>
      <c r="C77" s="302" t="s">
        <v>1061</v>
      </c>
      <c r="D77" s="302"/>
      <c r="E77" s="303" t="s">
        <v>1062</v>
      </c>
      <c r="F77" s="303" t="s">
        <v>1550</v>
      </c>
      <c r="G77" s="274" t="s">
        <v>1063</v>
      </c>
      <c r="H77" s="274"/>
      <c r="I77" s="274"/>
      <c r="J77" s="380" t="s">
        <v>1599</v>
      </c>
      <c r="K77" s="275">
        <v>0.1</v>
      </c>
      <c r="L77" s="276" t="s">
        <v>55</v>
      </c>
      <c r="M77" s="276"/>
      <c r="N77" s="276"/>
      <c r="O77" s="277" t="s">
        <v>113</v>
      </c>
      <c r="P77" s="276">
        <v>294</v>
      </c>
      <c r="Q77" s="276" t="s">
        <v>357</v>
      </c>
      <c r="R77" s="277" t="s">
        <v>1701</v>
      </c>
      <c r="S77" s="277"/>
      <c r="T77" s="278" t="s">
        <v>114</v>
      </c>
      <c r="U77" s="277" t="s">
        <v>1064</v>
      </c>
      <c r="V77" s="373">
        <v>43523</v>
      </c>
      <c r="W77" s="380" t="s">
        <v>75</v>
      </c>
      <c r="X77" s="278">
        <v>8</v>
      </c>
      <c r="Y77" s="825"/>
      <c r="Z77" s="825"/>
      <c r="AA77" s="825"/>
      <c r="AB77" s="825"/>
      <c r="AC77" s="851">
        <v>0</v>
      </c>
      <c r="AD77" s="851">
        <v>0</v>
      </c>
      <c r="AE77" s="851">
        <f t="shared" si="1"/>
        <v>8</v>
      </c>
      <c r="AF77" s="1078">
        <v>0</v>
      </c>
      <c r="AG77" s="1077">
        <v>0</v>
      </c>
      <c r="AH77" s="1079">
        <v>0</v>
      </c>
      <c r="AI77" s="1083">
        <v>0</v>
      </c>
      <c r="AJ77" s="1084">
        <v>0</v>
      </c>
      <c r="AK77" s="1085">
        <v>0</v>
      </c>
      <c r="AL77" s="1089">
        <v>0</v>
      </c>
      <c r="AM77" s="1090">
        <v>0</v>
      </c>
      <c r="AN77" s="1090">
        <v>0</v>
      </c>
      <c r="AO77" s="1091">
        <v>0</v>
      </c>
      <c r="AP77" s="1109">
        <v>0</v>
      </c>
      <c r="AQ77" s="1106" t="s">
        <v>1065</v>
      </c>
      <c r="AR77" s="1319"/>
      <c r="AS77" s="1027"/>
      <c r="AT77" s="1035"/>
      <c r="AU77" s="1035"/>
      <c r="AV77" s="1035"/>
      <c r="AW77" s="166"/>
      <c r="AX77" s="1037"/>
    </row>
    <row r="78" spans="1:61" ht="28" customHeight="1" x14ac:dyDescent="0.35">
      <c r="B78" s="165"/>
      <c r="C78" s="377" t="s">
        <v>1070</v>
      </c>
      <c r="D78" s="377" t="s">
        <v>1071</v>
      </c>
      <c r="E78" s="378" t="s">
        <v>1072</v>
      </c>
      <c r="F78" s="378" t="s">
        <v>1551</v>
      </c>
      <c r="G78" s="378" t="s">
        <v>1073</v>
      </c>
      <c r="H78" s="378"/>
      <c r="I78" s="378"/>
      <c r="J78" s="380" t="s">
        <v>1599</v>
      </c>
      <c r="K78" s="379">
        <v>3.05</v>
      </c>
      <c r="L78" s="405" t="s">
        <v>56</v>
      </c>
      <c r="M78" s="405"/>
      <c r="N78" s="405"/>
      <c r="O78" s="380" t="s">
        <v>376</v>
      </c>
      <c r="P78" s="505">
        <v>295</v>
      </c>
      <c r="Q78" s="505" t="s">
        <v>365</v>
      </c>
      <c r="R78" s="277" t="s">
        <v>1701</v>
      </c>
      <c r="S78" s="380"/>
      <c r="T78" s="405" t="s">
        <v>389</v>
      </c>
      <c r="U78" s="380" t="s">
        <v>1074</v>
      </c>
      <c r="V78" s="1053">
        <v>41352</v>
      </c>
      <c r="W78" s="380" t="s">
        <v>75</v>
      </c>
      <c r="X78" s="405">
        <v>68</v>
      </c>
      <c r="Y78" s="1029"/>
      <c r="Z78" s="1029"/>
      <c r="AA78" s="1029"/>
      <c r="AB78" s="1029"/>
      <c r="AC78" s="851">
        <v>0</v>
      </c>
      <c r="AD78" s="851">
        <v>0</v>
      </c>
      <c r="AE78" s="851">
        <f t="shared" si="1"/>
        <v>68</v>
      </c>
      <c r="AF78" s="1078">
        <v>0</v>
      </c>
      <c r="AG78" s="1077">
        <v>0</v>
      </c>
      <c r="AH78" s="1079">
        <v>0</v>
      </c>
      <c r="AI78" s="1083">
        <v>0</v>
      </c>
      <c r="AJ78" s="1084">
        <v>0</v>
      </c>
      <c r="AK78" s="1085">
        <v>0</v>
      </c>
      <c r="AL78" s="1089">
        <v>0</v>
      </c>
      <c r="AM78" s="1090">
        <v>0</v>
      </c>
      <c r="AN78" s="1090">
        <v>0</v>
      </c>
      <c r="AO78" s="1091">
        <v>0</v>
      </c>
      <c r="AP78" s="1109">
        <v>0</v>
      </c>
      <c r="AQ78" s="1099" t="s">
        <v>820</v>
      </c>
      <c r="AR78" s="1319"/>
      <c r="AS78" s="1027"/>
      <c r="AT78" s="1035"/>
      <c r="AU78" s="1035"/>
      <c r="AV78" s="1035"/>
      <c r="AW78" s="166"/>
      <c r="AX78" s="1037"/>
      <c r="BE78" s="1035"/>
      <c r="BF78" s="1035"/>
      <c r="BG78" s="1037"/>
    </row>
    <row r="79" spans="1:61" ht="28" customHeight="1" x14ac:dyDescent="0.35">
      <c r="B79" s="165"/>
      <c r="C79" s="533" t="s">
        <v>1075</v>
      </c>
      <c r="D79" s="377" t="s">
        <v>1076</v>
      </c>
      <c r="E79" s="378" t="s">
        <v>1077</v>
      </c>
      <c r="F79" s="363" t="s">
        <v>1551</v>
      </c>
      <c r="G79" s="378" t="s">
        <v>133</v>
      </c>
      <c r="H79" s="378"/>
      <c r="I79" s="378"/>
      <c r="J79" s="380" t="s">
        <v>1599</v>
      </c>
      <c r="K79" s="379">
        <v>1.7</v>
      </c>
      <c r="L79" s="505" t="s">
        <v>55</v>
      </c>
      <c r="M79" s="505"/>
      <c r="N79" s="505"/>
      <c r="O79" s="380" t="s">
        <v>86</v>
      </c>
      <c r="P79" s="505">
        <v>295</v>
      </c>
      <c r="Q79" s="505" t="s">
        <v>365</v>
      </c>
      <c r="R79" s="277" t="s">
        <v>1701</v>
      </c>
      <c r="S79" s="380"/>
      <c r="T79" s="380"/>
      <c r="U79" s="380"/>
      <c r="V79" s="1053"/>
      <c r="W79" s="1046" t="s">
        <v>75</v>
      </c>
      <c r="X79" s="405">
        <v>30</v>
      </c>
      <c r="Y79" s="1029"/>
      <c r="Z79" s="1029"/>
      <c r="AA79" s="1029"/>
      <c r="AB79" s="1029"/>
      <c r="AC79" s="851">
        <v>0</v>
      </c>
      <c r="AD79" s="277">
        <v>0</v>
      </c>
      <c r="AE79" s="851">
        <f t="shared" si="1"/>
        <v>30</v>
      </c>
      <c r="AF79" s="1078">
        <v>0</v>
      </c>
      <c r="AG79" s="1077">
        <v>0</v>
      </c>
      <c r="AH79" s="1079">
        <v>0</v>
      </c>
      <c r="AI79" s="1083">
        <v>0</v>
      </c>
      <c r="AJ79" s="1084">
        <v>0</v>
      </c>
      <c r="AK79" s="1085">
        <v>0</v>
      </c>
      <c r="AL79" s="1089">
        <v>0</v>
      </c>
      <c r="AM79" s="1090">
        <v>0</v>
      </c>
      <c r="AN79" s="1090">
        <v>0</v>
      </c>
      <c r="AO79" s="1091">
        <v>0</v>
      </c>
      <c r="AP79" s="1109">
        <v>0</v>
      </c>
      <c r="AQ79" s="1099" t="s">
        <v>953</v>
      </c>
      <c r="AR79" s="1319"/>
      <c r="AS79" s="1027"/>
      <c r="AT79" s="1035"/>
      <c r="AU79" s="1035"/>
      <c r="AV79" s="1035"/>
      <c r="AW79" s="166"/>
      <c r="AX79" s="1037"/>
      <c r="AY79" s="1035"/>
      <c r="AZ79" s="1035"/>
      <c r="BA79" s="1035"/>
      <c r="BB79" s="1035"/>
      <c r="BC79" s="1035"/>
      <c r="BD79" s="166"/>
    </row>
    <row r="80" spans="1:61" s="165" customFormat="1" ht="28" customHeight="1" x14ac:dyDescent="0.35">
      <c r="A80" s="114"/>
      <c r="C80" s="510" t="s">
        <v>1078</v>
      </c>
      <c r="D80" s="510" t="s">
        <v>1079</v>
      </c>
      <c r="E80" s="404" t="s">
        <v>1080</v>
      </c>
      <c r="F80" s="378" t="s">
        <v>1551</v>
      </c>
      <c r="G80" s="378" t="s">
        <v>1081</v>
      </c>
      <c r="H80" s="378"/>
      <c r="I80" s="378"/>
      <c r="J80" s="380" t="s">
        <v>1599</v>
      </c>
      <c r="K80" s="379">
        <v>1.49</v>
      </c>
      <c r="L80" s="277" t="s">
        <v>56</v>
      </c>
      <c r="M80" s="277"/>
      <c r="N80" s="277"/>
      <c r="O80" s="277" t="s">
        <v>86</v>
      </c>
      <c r="P80" s="505">
        <v>295</v>
      </c>
      <c r="Q80" s="505" t="s">
        <v>365</v>
      </c>
      <c r="R80" s="277" t="s">
        <v>1701</v>
      </c>
      <c r="S80" s="277"/>
      <c r="T80" s="277" t="s">
        <v>114</v>
      </c>
      <c r="U80" s="380" t="s">
        <v>1082</v>
      </c>
      <c r="V80" s="277" t="s">
        <v>1152</v>
      </c>
      <c r="W80" s="380" t="s">
        <v>75</v>
      </c>
      <c r="X80" s="1047">
        <v>48</v>
      </c>
      <c r="Y80" s="1048"/>
      <c r="Z80" s="1048"/>
      <c r="AA80" s="1048"/>
      <c r="AB80" s="1048"/>
      <c r="AC80" s="851">
        <v>0</v>
      </c>
      <c r="AD80" s="851">
        <v>0</v>
      </c>
      <c r="AE80" s="851">
        <f t="shared" si="1"/>
        <v>48</v>
      </c>
      <c r="AF80" s="1078">
        <v>0</v>
      </c>
      <c r="AG80" s="1077">
        <v>0</v>
      </c>
      <c r="AH80" s="1079">
        <v>0</v>
      </c>
      <c r="AI80" s="1083">
        <v>0</v>
      </c>
      <c r="AJ80" s="1084">
        <v>0</v>
      </c>
      <c r="AK80" s="1085">
        <v>0</v>
      </c>
      <c r="AL80" s="1089">
        <v>0</v>
      </c>
      <c r="AM80" s="1090">
        <v>0</v>
      </c>
      <c r="AN80" s="1090">
        <v>0</v>
      </c>
      <c r="AO80" s="1091">
        <v>0</v>
      </c>
      <c r="AP80" s="1109">
        <v>0</v>
      </c>
      <c r="AQ80" s="1096" t="s">
        <v>799</v>
      </c>
      <c r="AR80" s="1316"/>
      <c r="AS80" s="1330"/>
      <c r="AT80" s="114"/>
      <c r="AU80" s="114"/>
      <c r="AV80" s="114"/>
      <c r="AW80" s="114"/>
      <c r="AX80" s="114"/>
      <c r="AY80" s="114"/>
      <c r="AZ80" s="114"/>
      <c r="BA80" s="114"/>
      <c r="BB80" s="114"/>
      <c r="BC80" s="114"/>
      <c r="BD80" s="114"/>
      <c r="BE80" s="114"/>
      <c r="BF80" s="114"/>
      <c r="BG80" s="114"/>
      <c r="BH80" s="114"/>
      <c r="BI80" s="114"/>
    </row>
    <row r="81" spans="1:69" s="165" customFormat="1" ht="28" customHeight="1" x14ac:dyDescent="0.35">
      <c r="B81" s="163"/>
      <c r="C81" s="510" t="s">
        <v>888</v>
      </c>
      <c r="D81" s="510" t="s">
        <v>1083</v>
      </c>
      <c r="E81" s="404" t="s">
        <v>1084</v>
      </c>
      <c r="F81" s="363" t="s">
        <v>1551</v>
      </c>
      <c r="G81" s="378" t="s">
        <v>133</v>
      </c>
      <c r="H81" s="378"/>
      <c r="I81" s="378"/>
      <c r="J81" s="380" t="s">
        <v>1599</v>
      </c>
      <c r="K81" s="379">
        <v>3.16</v>
      </c>
      <c r="L81" s="277" t="s">
        <v>56</v>
      </c>
      <c r="M81" s="277"/>
      <c r="N81" s="277"/>
      <c r="O81" s="277" t="s">
        <v>86</v>
      </c>
      <c r="P81" s="505">
        <v>295</v>
      </c>
      <c r="Q81" s="505" t="s">
        <v>365</v>
      </c>
      <c r="R81" s="277" t="s">
        <v>1701</v>
      </c>
      <c r="S81" s="277"/>
      <c r="T81" s="277" t="s">
        <v>114</v>
      </c>
      <c r="U81" s="380"/>
      <c r="V81" s="277"/>
      <c r="W81" s="1046" t="s">
        <v>75</v>
      </c>
      <c r="X81" s="1047">
        <v>30</v>
      </c>
      <c r="Y81" s="1048"/>
      <c r="Z81" s="1048"/>
      <c r="AA81" s="1048"/>
      <c r="AB81" s="1048"/>
      <c r="AC81" s="851">
        <v>0</v>
      </c>
      <c r="AD81" s="277">
        <v>0</v>
      </c>
      <c r="AE81" s="851">
        <f t="shared" si="1"/>
        <v>30</v>
      </c>
      <c r="AF81" s="1078">
        <v>0</v>
      </c>
      <c r="AG81" s="1077">
        <v>0</v>
      </c>
      <c r="AH81" s="1079">
        <v>0</v>
      </c>
      <c r="AI81" s="1083">
        <v>0</v>
      </c>
      <c r="AJ81" s="1084">
        <v>0</v>
      </c>
      <c r="AK81" s="1085">
        <v>0</v>
      </c>
      <c r="AL81" s="1089">
        <v>0</v>
      </c>
      <c r="AM81" s="1090">
        <v>0</v>
      </c>
      <c r="AN81" s="1090">
        <v>0</v>
      </c>
      <c r="AO81" s="1091">
        <v>0</v>
      </c>
      <c r="AP81" s="1109">
        <v>0</v>
      </c>
      <c r="AQ81" s="1096" t="s">
        <v>799</v>
      </c>
      <c r="AR81" s="1316"/>
      <c r="AS81" s="1330"/>
      <c r="AT81" s="114"/>
      <c r="AU81" s="114"/>
      <c r="AV81" s="114"/>
      <c r="AW81" s="114"/>
      <c r="AX81" s="114"/>
      <c r="AY81" s="114"/>
      <c r="AZ81" s="114"/>
      <c r="BA81" s="114"/>
      <c r="BB81" s="114"/>
      <c r="BC81" s="114"/>
      <c r="BD81" s="114"/>
      <c r="BE81" s="114"/>
      <c r="BF81" s="114"/>
      <c r="BG81" s="114"/>
    </row>
    <row r="82" spans="1:69" s="165" customFormat="1" ht="28" customHeight="1" x14ac:dyDescent="0.35">
      <c r="B82" s="163"/>
      <c r="C82" s="510" t="s">
        <v>1085</v>
      </c>
      <c r="D82" s="510" t="s">
        <v>1086</v>
      </c>
      <c r="E82" s="404" t="s">
        <v>1087</v>
      </c>
      <c r="F82" s="378" t="s">
        <v>1551</v>
      </c>
      <c r="G82" s="378" t="s">
        <v>1088</v>
      </c>
      <c r="H82" s="378"/>
      <c r="I82" s="378"/>
      <c r="J82" s="380" t="s">
        <v>1599</v>
      </c>
      <c r="K82" s="379">
        <v>1.8</v>
      </c>
      <c r="L82" s="277" t="s">
        <v>56</v>
      </c>
      <c r="M82" s="277"/>
      <c r="N82" s="277"/>
      <c r="O82" s="277" t="s">
        <v>86</v>
      </c>
      <c r="P82" s="505">
        <v>295</v>
      </c>
      <c r="Q82" s="505" t="s">
        <v>365</v>
      </c>
      <c r="R82" s="277" t="s">
        <v>1701</v>
      </c>
      <c r="S82" s="277"/>
      <c r="T82" s="277"/>
      <c r="U82" s="380"/>
      <c r="V82" s="277"/>
      <c r="W82" s="380" t="s">
        <v>75</v>
      </c>
      <c r="X82" s="1047">
        <v>30</v>
      </c>
      <c r="Y82" s="1048"/>
      <c r="Z82" s="1048"/>
      <c r="AA82" s="1048"/>
      <c r="AB82" s="1048"/>
      <c r="AC82" s="851">
        <v>0</v>
      </c>
      <c r="AD82" s="851">
        <v>0</v>
      </c>
      <c r="AE82" s="851">
        <f t="shared" si="1"/>
        <v>30</v>
      </c>
      <c r="AF82" s="1078">
        <v>0</v>
      </c>
      <c r="AG82" s="1077">
        <v>0</v>
      </c>
      <c r="AH82" s="1079">
        <v>0</v>
      </c>
      <c r="AI82" s="1083">
        <v>0</v>
      </c>
      <c r="AJ82" s="1084">
        <v>0</v>
      </c>
      <c r="AK82" s="1085">
        <v>0</v>
      </c>
      <c r="AL82" s="1089">
        <v>0</v>
      </c>
      <c r="AM82" s="1090">
        <v>0</v>
      </c>
      <c r="AN82" s="1090">
        <v>0</v>
      </c>
      <c r="AO82" s="1091">
        <v>0</v>
      </c>
      <c r="AP82" s="1109">
        <v>0</v>
      </c>
      <c r="AQ82" s="1096" t="s">
        <v>799</v>
      </c>
      <c r="AR82" s="1316"/>
      <c r="AS82" s="1330"/>
      <c r="AT82" s="114"/>
      <c r="AU82" s="114"/>
      <c r="AV82" s="114"/>
      <c r="AW82" s="114"/>
      <c r="AX82" s="114"/>
      <c r="AY82" s="114"/>
      <c r="AZ82" s="114"/>
      <c r="BA82" s="114"/>
      <c r="BB82" s="114"/>
      <c r="BC82" s="114"/>
      <c r="BD82" s="114"/>
      <c r="BE82" s="1035"/>
      <c r="BF82" s="1035"/>
      <c r="BG82" s="1037"/>
    </row>
    <row r="83" spans="1:69" ht="28" customHeight="1" x14ac:dyDescent="0.35">
      <c r="A83" s="165"/>
      <c r="B83" s="163"/>
      <c r="C83" s="533" t="s">
        <v>1089</v>
      </c>
      <c r="D83" s="377" t="s">
        <v>1090</v>
      </c>
      <c r="E83" s="378" t="s">
        <v>1091</v>
      </c>
      <c r="F83" s="363" t="s">
        <v>1551</v>
      </c>
      <c r="G83" s="378" t="s">
        <v>133</v>
      </c>
      <c r="H83" s="378"/>
      <c r="I83" s="378"/>
      <c r="J83" s="380" t="s">
        <v>1599</v>
      </c>
      <c r="K83" s="379">
        <v>0.3</v>
      </c>
      <c r="L83" s="505" t="s">
        <v>55</v>
      </c>
      <c r="M83" s="505"/>
      <c r="N83" s="505"/>
      <c r="O83" s="380" t="s">
        <v>42</v>
      </c>
      <c r="P83" s="505">
        <v>295</v>
      </c>
      <c r="Q83" s="505" t="s">
        <v>365</v>
      </c>
      <c r="R83" s="277" t="s">
        <v>1701</v>
      </c>
      <c r="S83" s="380"/>
      <c r="T83" s="380"/>
      <c r="U83" s="380"/>
      <c r="V83" s="1053"/>
      <c r="W83" s="1046" t="s">
        <v>75</v>
      </c>
      <c r="X83" s="405">
        <v>8</v>
      </c>
      <c r="Y83" s="1029"/>
      <c r="Z83" s="1029"/>
      <c r="AA83" s="1029"/>
      <c r="AB83" s="1029"/>
      <c r="AC83" s="851">
        <v>0</v>
      </c>
      <c r="AD83" s="277">
        <v>0</v>
      </c>
      <c r="AE83" s="851">
        <f t="shared" si="1"/>
        <v>8</v>
      </c>
      <c r="AF83" s="1078">
        <v>0</v>
      </c>
      <c r="AG83" s="1077">
        <v>0</v>
      </c>
      <c r="AH83" s="1079">
        <v>0</v>
      </c>
      <c r="AI83" s="1083">
        <v>0</v>
      </c>
      <c r="AJ83" s="1084">
        <v>0</v>
      </c>
      <c r="AK83" s="1085">
        <v>0</v>
      </c>
      <c r="AL83" s="1089">
        <v>0</v>
      </c>
      <c r="AM83" s="1090">
        <v>0</v>
      </c>
      <c r="AN83" s="1090">
        <v>0</v>
      </c>
      <c r="AO83" s="1091">
        <v>0</v>
      </c>
      <c r="AP83" s="1109">
        <v>0</v>
      </c>
      <c r="AQ83" s="1099" t="s">
        <v>953</v>
      </c>
      <c r="AR83" s="1319"/>
      <c r="AS83" s="1027"/>
      <c r="AT83" s="1035"/>
      <c r="AU83" s="1035"/>
      <c r="AV83" s="1035"/>
      <c r="AW83" s="166"/>
      <c r="AX83" s="1037"/>
      <c r="AY83" s="1035"/>
      <c r="AZ83" s="1035"/>
      <c r="BA83" s="1035"/>
      <c r="BB83" s="1035"/>
      <c r="BC83" s="1035"/>
      <c r="BD83" s="166"/>
      <c r="BE83" s="1035"/>
      <c r="BF83" s="1035"/>
      <c r="BG83" s="1037"/>
      <c r="BH83" s="1054"/>
      <c r="BI83" s="165"/>
      <c r="BJ83" s="1064"/>
      <c r="BK83" s="1065"/>
      <c r="BL83" s="1034"/>
      <c r="BM83" s="1051"/>
      <c r="BO83" s="1052"/>
      <c r="BQ83" s="170"/>
    </row>
    <row r="84" spans="1:69" s="165" customFormat="1" ht="28" customHeight="1" x14ac:dyDescent="0.35">
      <c r="A84" s="114"/>
      <c r="B84" s="116"/>
      <c r="C84" s="533" t="s">
        <v>1092</v>
      </c>
      <c r="D84" s="377" t="s">
        <v>1093</v>
      </c>
      <c r="E84" s="378" t="s">
        <v>1094</v>
      </c>
      <c r="F84" s="378" t="s">
        <v>1551</v>
      </c>
      <c r="G84" s="378" t="s">
        <v>133</v>
      </c>
      <c r="H84" s="378"/>
      <c r="I84" s="378"/>
      <c r="J84" s="380" t="s">
        <v>1599</v>
      </c>
      <c r="K84" s="379">
        <v>0.01</v>
      </c>
      <c r="L84" s="505" t="s">
        <v>55</v>
      </c>
      <c r="M84" s="505"/>
      <c r="N84" s="505"/>
      <c r="O84" s="380" t="s">
        <v>42</v>
      </c>
      <c r="P84" s="505">
        <v>295</v>
      </c>
      <c r="Q84" s="505" t="s">
        <v>365</v>
      </c>
      <c r="R84" s="277" t="s">
        <v>1701</v>
      </c>
      <c r="S84" s="380"/>
      <c r="T84" s="380"/>
      <c r="U84" s="380"/>
      <c r="V84" s="1053"/>
      <c r="W84" s="380" t="s">
        <v>75</v>
      </c>
      <c r="X84" s="405">
        <v>5</v>
      </c>
      <c r="Y84" s="1029"/>
      <c r="Z84" s="1029"/>
      <c r="AA84" s="1029"/>
      <c r="AB84" s="1029"/>
      <c r="AC84" s="851">
        <v>0</v>
      </c>
      <c r="AD84" s="851">
        <v>0</v>
      </c>
      <c r="AE84" s="851">
        <f t="shared" si="1"/>
        <v>5</v>
      </c>
      <c r="AF84" s="1078">
        <v>0</v>
      </c>
      <c r="AG84" s="1077">
        <v>0</v>
      </c>
      <c r="AH84" s="1079">
        <v>0</v>
      </c>
      <c r="AI84" s="1083">
        <v>0</v>
      </c>
      <c r="AJ84" s="1084">
        <v>0</v>
      </c>
      <c r="AK84" s="1085">
        <v>0</v>
      </c>
      <c r="AL84" s="1089">
        <v>0</v>
      </c>
      <c r="AM84" s="1090">
        <v>0</v>
      </c>
      <c r="AN84" s="1090">
        <v>0</v>
      </c>
      <c r="AO84" s="1091">
        <v>0</v>
      </c>
      <c r="AP84" s="1109">
        <v>0</v>
      </c>
      <c r="AQ84" s="1099" t="s">
        <v>953</v>
      </c>
      <c r="AR84" s="1319"/>
      <c r="AS84" s="1330"/>
      <c r="AT84" s="1035"/>
      <c r="AU84" s="1035"/>
      <c r="AV84" s="1035"/>
      <c r="AW84" s="166"/>
      <c r="AX84" s="1037"/>
      <c r="AY84" s="1035"/>
      <c r="AZ84" s="1035"/>
      <c r="BA84" s="1035"/>
      <c r="BB84" s="1035"/>
      <c r="BC84" s="1035"/>
      <c r="BD84" s="166"/>
      <c r="BE84" s="1035"/>
      <c r="BF84" s="1035"/>
      <c r="BG84" s="1037"/>
      <c r="BH84" s="1054"/>
      <c r="BI84" s="1013"/>
      <c r="BJ84" s="1064"/>
      <c r="BK84" s="1065"/>
      <c r="BL84" s="1034"/>
      <c r="BM84" s="1051"/>
      <c r="BN84" s="114"/>
      <c r="BO84" s="1052"/>
      <c r="BQ84" s="170"/>
    </row>
    <row r="85" spans="1:69" ht="28" customHeight="1" x14ac:dyDescent="0.35">
      <c r="A85" s="165"/>
      <c r="B85" s="165"/>
      <c r="C85" s="533" t="s">
        <v>1095</v>
      </c>
      <c r="D85" s="377" t="s">
        <v>1096</v>
      </c>
      <c r="E85" s="378" t="s">
        <v>1097</v>
      </c>
      <c r="F85" s="378" t="s">
        <v>1551</v>
      </c>
      <c r="G85" s="378" t="s">
        <v>1098</v>
      </c>
      <c r="H85" s="378"/>
      <c r="I85" s="378"/>
      <c r="J85" s="380" t="s">
        <v>1599</v>
      </c>
      <c r="K85" s="379">
        <v>3.57</v>
      </c>
      <c r="L85" s="505" t="s">
        <v>55</v>
      </c>
      <c r="M85" s="505"/>
      <c r="N85" s="505"/>
      <c r="O85" s="380" t="s">
        <v>42</v>
      </c>
      <c r="P85" s="505">
        <v>295</v>
      </c>
      <c r="Q85" s="505" t="s">
        <v>365</v>
      </c>
      <c r="R85" s="277" t="s">
        <v>1701</v>
      </c>
      <c r="S85" s="380"/>
      <c r="T85" s="380"/>
      <c r="U85" s="380" t="s">
        <v>134</v>
      </c>
      <c r="V85" s="1053"/>
      <c r="W85" s="1046" t="s">
        <v>75</v>
      </c>
      <c r="X85" s="405">
        <v>25</v>
      </c>
      <c r="Y85" s="1029"/>
      <c r="Z85" s="1029"/>
      <c r="AA85" s="1029"/>
      <c r="AB85" s="1029"/>
      <c r="AC85" s="851">
        <v>0</v>
      </c>
      <c r="AD85" s="277">
        <v>0</v>
      </c>
      <c r="AE85" s="851">
        <f t="shared" si="1"/>
        <v>25</v>
      </c>
      <c r="AF85" s="1078">
        <v>0</v>
      </c>
      <c r="AG85" s="1077">
        <v>0</v>
      </c>
      <c r="AH85" s="1079">
        <v>0</v>
      </c>
      <c r="AI85" s="1083">
        <v>0</v>
      </c>
      <c r="AJ85" s="1084">
        <v>0</v>
      </c>
      <c r="AK85" s="1085">
        <v>0</v>
      </c>
      <c r="AL85" s="1089">
        <v>0</v>
      </c>
      <c r="AM85" s="1090">
        <v>0</v>
      </c>
      <c r="AN85" s="1090">
        <v>0</v>
      </c>
      <c r="AO85" s="1091">
        <v>0</v>
      </c>
      <c r="AP85" s="1109">
        <v>0</v>
      </c>
      <c r="AQ85" s="1099" t="s">
        <v>1099</v>
      </c>
      <c r="AR85" s="1318"/>
      <c r="AS85" s="1027"/>
      <c r="AT85" s="1035"/>
      <c r="AU85" s="1035"/>
      <c r="AV85" s="1035"/>
      <c r="AW85" s="166"/>
      <c r="AX85" s="1037"/>
      <c r="AY85" s="1035"/>
      <c r="AZ85" s="1035"/>
      <c r="BA85" s="1035"/>
      <c r="BB85" s="1035"/>
      <c r="BC85" s="1035"/>
      <c r="BD85" s="166"/>
      <c r="BE85" s="166"/>
      <c r="BF85" s="166"/>
      <c r="BG85" s="166"/>
      <c r="BH85" s="1054"/>
      <c r="BI85" s="1013"/>
    </row>
    <row r="86" spans="1:69" ht="28" customHeight="1" x14ac:dyDescent="0.35">
      <c r="A86" s="165"/>
      <c r="B86" s="165"/>
      <c r="C86" s="371" t="s">
        <v>368</v>
      </c>
      <c r="D86" s="302"/>
      <c r="E86" s="273" t="s">
        <v>369</v>
      </c>
      <c r="F86" s="273" t="s">
        <v>1551</v>
      </c>
      <c r="G86" s="274" t="s">
        <v>370</v>
      </c>
      <c r="H86" s="274"/>
      <c r="I86" s="274"/>
      <c r="J86" s="839" t="s">
        <v>1566</v>
      </c>
      <c r="K86" s="275"/>
      <c r="L86" s="276" t="s">
        <v>55</v>
      </c>
      <c r="M86" s="304"/>
      <c r="N86" s="304"/>
      <c r="O86" s="277" t="s">
        <v>113</v>
      </c>
      <c r="P86" s="277">
        <v>295</v>
      </c>
      <c r="Q86" s="277" t="s">
        <v>365</v>
      </c>
      <c r="R86" s="277" t="s">
        <v>1701</v>
      </c>
      <c r="S86" s="277"/>
      <c r="T86" s="277" t="s">
        <v>114</v>
      </c>
      <c r="U86" s="279" t="s">
        <v>371</v>
      </c>
      <c r="V86" s="287">
        <v>44473</v>
      </c>
      <c r="W86" s="278" t="s">
        <v>75</v>
      </c>
      <c r="X86" s="278">
        <v>5</v>
      </c>
      <c r="Y86" s="278">
        <v>5</v>
      </c>
      <c r="Z86" s="278">
        <v>0</v>
      </c>
      <c r="AA86" s="278">
        <v>0</v>
      </c>
      <c r="AB86" s="278">
        <v>5</v>
      </c>
      <c r="AC86" s="277">
        <v>0</v>
      </c>
      <c r="AD86" s="277"/>
      <c r="AE86" s="306">
        <f t="shared" si="1"/>
        <v>5</v>
      </c>
      <c r="AF86" s="160">
        <v>0</v>
      </c>
      <c r="AG86" s="160">
        <v>0</v>
      </c>
      <c r="AH86" s="160">
        <v>0</v>
      </c>
      <c r="AI86" s="516">
        <v>0</v>
      </c>
      <c r="AJ86" s="516">
        <v>0</v>
      </c>
      <c r="AK86" s="504">
        <v>0</v>
      </c>
      <c r="AL86" s="161">
        <v>0</v>
      </c>
      <c r="AM86" s="161">
        <v>0</v>
      </c>
      <c r="AN86" s="158">
        <v>0</v>
      </c>
      <c r="AO86" s="219">
        <v>0</v>
      </c>
      <c r="AP86" s="341">
        <v>0</v>
      </c>
      <c r="AQ86" s="1099"/>
      <c r="AR86" s="1318"/>
      <c r="AS86" s="1027"/>
      <c r="AT86" s="1035"/>
      <c r="AU86" s="1035"/>
      <c r="AV86" s="1035"/>
      <c r="AW86" s="166"/>
      <c r="AX86" s="1037"/>
      <c r="AY86" s="1035"/>
      <c r="AZ86" s="1035"/>
      <c r="BA86" s="1035"/>
      <c r="BB86" s="1035"/>
      <c r="BC86" s="1035"/>
      <c r="BD86" s="166"/>
      <c r="BE86" s="166"/>
      <c r="BF86" s="166"/>
      <c r="BG86" s="166"/>
      <c r="BH86" s="1054"/>
      <c r="BI86" s="1013"/>
    </row>
    <row r="87" spans="1:69" ht="28" customHeight="1" x14ac:dyDescent="0.35">
      <c r="A87" s="165"/>
      <c r="B87" s="165"/>
      <c r="C87" s="362" t="s">
        <v>1100</v>
      </c>
      <c r="D87" s="362" t="s">
        <v>1101</v>
      </c>
      <c r="E87" s="273" t="s">
        <v>1633</v>
      </c>
      <c r="F87" s="273" t="s">
        <v>377</v>
      </c>
      <c r="G87" s="274" t="s">
        <v>1630</v>
      </c>
      <c r="H87" s="844"/>
      <c r="I87" s="844"/>
      <c r="J87" s="380" t="s">
        <v>1599</v>
      </c>
      <c r="K87" s="441">
        <v>3.53</v>
      </c>
      <c r="L87" s="277" t="s">
        <v>55</v>
      </c>
      <c r="M87" s="277"/>
      <c r="N87" s="277"/>
      <c r="O87" s="277" t="s">
        <v>377</v>
      </c>
      <c r="P87" s="277" t="s">
        <v>86</v>
      </c>
      <c r="Q87" s="277">
        <v>301</v>
      </c>
      <c r="R87" s="277" t="s">
        <v>1701</v>
      </c>
      <c r="S87" s="277"/>
      <c r="T87" s="277" t="s">
        <v>87</v>
      </c>
      <c r="U87" s="279" t="s">
        <v>1629</v>
      </c>
      <c r="V87" s="283" t="s">
        <v>1628</v>
      </c>
      <c r="W87" s="380" t="s">
        <v>75</v>
      </c>
      <c r="X87" s="369">
        <v>31</v>
      </c>
      <c r="Y87" s="369"/>
      <c r="Z87" s="369"/>
      <c r="AA87" s="369"/>
      <c r="AB87" s="369"/>
      <c r="AC87" s="851">
        <v>0</v>
      </c>
      <c r="AD87" s="851">
        <v>0</v>
      </c>
      <c r="AE87" s="380">
        <f t="shared" si="1"/>
        <v>31</v>
      </c>
      <c r="AF87" s="1130">
        <v>0</v>
      </c>
      <c r="AG87" s="1130">
        <v>0</v>
      </c>
      <c r="AH87" s="1130">
        <v>0</v>
      </c>
      <c r="AI87" s="506">
        <v>0</v>
      </c>
      <c r="AJ87" s="506">
        <v>0</v>
      </c>
      <c r="AK87" s="506">
        <v>0</v>
      </c>
      <c r="AL87" s="503">
        <v>0</v>
      </c>
      <c r="AM87" s="503">
        <v>0</v>
      </c>
      <c r="AN87" s="503">
        <v>0</v>
      </c>
      <c r="AO87" s="503">
        <v>0</v>
      </c>
      <c r="AP87" s="1131">
        <v>0</v>
      </c>
      <c r="AQ87" s="1099" t="s">
        <v>1632</v>
      </c>
      <c r="AR87" s="1318"/>
      <c r="AS87" s="1027"/>
      <c r="AT87" s="1035"/>
      <c r="AU87" s="1035"/>
      <c r="AV87" s="1035"/>
      <c r="AW87" s="166"/>
      <c r="AX87" s="1037"/>
      <c r="AY87" s="1035"/>
      <c r="AZ87" s="1035"/>
      <c r="BA87" s="1035"/>
      <c r="BB87" s="1035"/>
      <c r="BC87" s="1035"/>
      <c r="BD87" s="166"/>
      <c r="BE87" s="166"/>
      <c r="BF87" s="166"/>
      <c r="BG87" s="166"/>
      <c r="BH87" s="1054"/>
      <c r="BI87" s="1013"/>
    </row>
    <row r="88" spans="1:69" ht="28" customHeight="1" x14ac:dyDescent="0.35">
      <c r="A88" s="165"/>
      <c r="B88" s="165"/>
      <c r="C88" s="362" t="s">
        <v>1105</v>
      </c>
      <c r="D88" s="362" t="s">
        <v>1101</v>
      </c>
      <c r="E88" s="273" t="s">
        <v>1633</v>
      </c>
      <c r="F88" s="273" t="s">
        <v>377</v>
      </c>
      <c r="G88" s="274" t="s">
        <v>1630</v>
      </c>
      <c r="H88" s="394"/>
      <c r="I88" s="394"/>
      <c r="J88" s="380" t="s">
        <v>1599</v>
      </c>
      <c r="K88" s="841"/>
      <c r="L88" s="277" t="s">
        <v>55</v>
      </c>
      <c r="M88" s="277"/>
      <c r="N88" s="277"/>
      <c r="O88" s="277" t="s">
        <v>377</v>
      </c>
      <c r="P88" s="277" t="s">
        <v>86</v>
      </c>
      <c r="Q88" s="277">
        <v>301</v>
      </c>
      <c r="R88" s="277" t="s">
        <v>1701</v>
      </c>
      <c r="S88" s="277"/>
      <c r="T88" s="277" t="s">
        <v>87</v>
      </c>
      <c r="U88" s="279" t="s">
        <v>1629</v>
      </c>
      <c r="V88" s="283" t="s">
        <v>1628</v>
      </c>
      <c r="W88" s="1046" t="s">
        <v>75</v>
      </c>
      <c r="X88" s="369">
        <v>11</v>
      </c>
      <c r="Y88" s="369"/>
      <c r="Z88" s="369"/>
      <c r="AA88" s="369"/>
      <c r="AB88" s="369"/>
      <c r="AC88" s="851">
        <v>0</v>
      </c>
      <c r="AD88" s="277">
        <v>0</v>
      </c>
      <c r="AE88" s="380">
        <f t="shared" si="1"/>
        <v>11</v>
      </c>
      <c r="AF88" s="159">
        <v>0</v>
      </c>
      <c r="AG88" s="159">
        <v>0</v>
      </c>
      <c r="AH88" s="159">
        <v>0</v>
      </c>
      <c r="AI88" s="504">
        <v>0</v>
      </c>
      <c r="AJ88" s="504">
        <v>0</v>
      </c>
      <c r="AK88" s="504">
        <v>0</v>
      </c>
      <c r="AL88" s="162">
        <v>0</v>
      </c>
      <c r="AM88" s="162">
        <v>0</v>
      </c>
      <c r="AN88" s="162">
        <v>0</v>
      </c>
      <c r="AO88" s="162">
        <v>0</v>
      </c>
      <c r="AP88" s="157">
        <v>0</v>
      </c>
      <c r="AQ88" s="1099" t="s">
        <v>1632</v>
      </c>
      <c r="AR88" s="1318"/>
      <c r="AS88" s="1027"/>
      <c r="AT88" s="1035"/>
      <c r="AU88" s="1035"/>
      <c r="AV88" s="1035"/>
      <c r="AW88" s="166"/>
      <c r="AX88" s="1037"/>
      <c r="AY88" s="1035"/>
      <c r="AZ88" s="1035"/>
      <c r="BA88" s="1035"/>
      <c r="BB88" s="1035"/>
      <c r="BC88" s="1035"/>
      <c r="BD88" s="166"/>
      <c r="BE88" s="166"/>
      <c r="BF88" s="166"/>
      <c r="BG88" s="166"/>
      <c r="BH88" s="1054"/>
      <c r="BI88" s="1013"/>
    </row>
    <row r="89" spans="1:69" ht="28" customHeight="1" x14ac:dyDescent="0.35">
      <c r="B89" s="165"/>
      <c r="C89" s="366" t="s">
        <v>1106</v>
      </c>
      <c r="D89" s="362" t="s">
        <v>1107</v>
      </c>
      <c r="E89" s="274" t="s">
        <v>1108</v>
      </c>
      <c r="F89" s="274" t="s">
        <v>425</v>
      </c>
      <c r="G89" s="363" t="s">
        <v>1109</v>
      </c>
      <c r="H89" s="363"/>
      <c r="I89" s="363"/>
      <c r="J89" s="380" t="s">
        <v>1599</v>
      </c>
      <c r="K89" s="359">
        <v>1.2</v>
      </c>
      <c r="L89" s="276" t="s">
        <v>56</v>
      </c>
      <c r="M89" s="276"/>
      <c r="N89" s="276"/>
      <c r="O89" s="277" t="s">
        <v>120</v>
      </c>
      <c r="P89" s="276">
        <v>265</v>
      </c>
      <c r="Q89" s="276" t="s">
        <v>425</v>
      </c>
      <c r="R89" s="277" t="s">
        <v>1701</v>
      </c>
      <c r="S89" s="277"/>
      <c r="T89" s="277"/>
      <c r="U89" s="277" t="s">
        <v>134</v>
      </c>
      <c r="V89" s="1056"/>
      <c r="W89" s="380" t="s">
        <v>75</v>
      </c>
      <c r="X89" s="277">
        <v>25</v>
      </c>
      <c r="Y89" s="530"/>
      <c r="Z89" s="530"/>
      <c r="AA89" s="530"/>
      <c r="AB89" s="530"/>
      <c r="AC89" s="851">
        <v>0</v>
      </c>
      <c r="AD89" s="851">
        <v>0</v>
      </c>
      <c r="AE89" s="851">
        <f t="shared" si="1"/>
        <v>25</v>
      </c>
      <c r="AF89" s="1078">
        <v>0</v>
      </c>
      <c r="AG89" s="1077">
        <v>0</v>
      </c>
      <c r="AH89" s="1079">
        <v>0</v>
      </c>
      <c r="AI89" s="1083">
        <v>0</v>
      </c>
      <c r="AJ89" s="1084">
        <v>0</v>
      </c>
      <c r="AK89" s="1085">
        <v>0</v>
      </c>
      <c r="AL89" s="1089">
        <v>0</v>
      </c>
      <c r="AM89" s="1090">
        <v>0</v>
      </c>
      <c r="AN89" s="1090">
        <v>0</v>
      </c>
      <c r="AO89" s="1091">
        <v>0</v>
      </c>
      <c r="AP89" s="1109">
        <v>0</v>
      </c>
      <c r="AQ89" s="1107" t="s">
        <v>1110</v>
      </c>
      <c r="AR89" s="1322"/>
      <c r="AS89" s="1027"/>
      <c r="AT89" s="166"/>
      <c r="AU89" s="166"/>
      <c r="AV89" s="166"/>
      <c r="AW89" s="166"/>
      <c r="AX89" s="165"/>
      <c r="AY89" s="166"/>
      <c r="AZ89" s="166"/>
      <c r="BA89" s="166"/>
      <c r="BB89" s="166"/>
      <c r="BC89" s="166"/>
      <c r="BD89" s="166"/>
      <c r="BE89" s="166"/>
      <c r="BF89" s="166"/>
      <c r="BG89" s="166"/>
      <c r="BH89" s="1054"/>
    </row>
    <row r="90" spans="1:69" ht="28" customHeight="1" x14ac:dyDescent="0.35">
      <c r="B90" s="165"/>
      <c r="C90" s="366" t="s">
        <v>1111</v>
      </c>
      <c r="D90" s="362" t="s">
        <v>1112</v>
      </c>
      <c r="E90" s="274" t="s">
        <v>1113</v>
      </c>
      <c r="F90" s="274" t="s">
        <v>425</v>
      </c>
      <c r="G90" s="363" t="s">
        <v>1114</v>
      </c>
      <c r="H90" s="363"/>
      <c r="I90" s="363"/>
      <c r="J90" s="380" t="s">
        <v>1599</v>
      </c>
      <c r="K90" s="359">
        <v>14.3</v>
      </c>
      <c r="L90" s="276" t="s">
        <v>55</v>
      </c>
      <c r="M90" s="276"/>
      <c r="N90" s="276"/>
      <c r="O90" s="277" t="s">
        <v>120</v>
      </c>
      <c r="P90" s="276">
        <v>265</v>
      </c>
      <c r="Q90" s="276" t="s">
        <v>425</v>
      </c>
      <c r="R90" s="277" t="s">
        <v>1701</v>
      </c>
      <c r="S90" s="277"/>
      <c r="T90" s="277"/>
      <c r="U90" s="277" t="s">
        <v>134</v>
      </c>
      <c r="V90" s="1056"/>
      <c r="W90" s="1046" t="s">
        <v>75</v>
      </c>
      <c r="X90" s="277">
        <v>210</v>
      </c>
      <c r="Y90" s="530"/>
      <c r="Z90" s="530"/>
      <c r="AA90" s="530"/>
      <c r="AB90" s="530"/>
      <c r="AC90" s="851">
        <v>0</v>
      </c>
      <c r="AD90" s="277">
        <v>0</v>
      </c>
      <c r="AE90" s="851">
        <f t="shared" si="1"/>
        <v>210</v>
      </c>
      <c r="AF90" s="1078">
        <v>0</v>
      </c>
      <c r="AG90" s="1077">
        <v>0</v>
      </c>
      <c r="AH90" s="1079">
        <v>0</v>
      </c>
      <c r="AI90" s="1083">
        <v>0</v>
      </c>
      <c r="AJ90" s="1084">
        <v>0</v>
      </c>
      <c r="AK90" s="1085">
        <v>0</v>
      </c>
      <c r="AL90" s="1089">
        <v>0</v>
      </c>
      <c r="AM90" s="1090">
        <v>0</v>
      </c>
      <c r="AN90" s="1090">
        <v>0</v>
      </c>
      <c r="AO90" s="1091">
        <v>0</v>
      </c>
      <c r="AP90" s="1109">
        <v>0</v>
      </c>
      <c r="AQ90" s="1107" t="s">
        <v>1115</v>
      </c>
      <c r="AR90" s="1322"/>
      <c r="AS90" s="1027"/>
      <c r="AT90" s="166"/>
      <c r="AU90" s="166"/>
      <c r="AV90" s="166"/>
      <c r="AW90" s="166"/>
      <c r="AX90" s="165"/>
      <c r="AY90" s="166"/>
      <c r="AZ90" s="166"/>
      <c r="BA90" s="166"/>
      <c r="BB90" s="166"/>
      <c r="BC90" s="166"/>
      <c r="BD90" s="166"/>
      <c r="BE90" s="166"/>
      <c r="BF90" s="166"/>
      <c r="BG90" s="166"/>
      <c r="BH90" s="1054"/>
    </row>
    <row r="91" spans="1:69" ht="28" customHeight="1" x14ac:dyDescent="0.35">
      <c r="B91" s="165"/>
      <c r="C91" s="366" t="s">
        <v>1116</v>
      </c>
      <c r="D91" s="362"/>
      <c r="E91" s="274" t="s">
        <v>1117</v>
      </c>
      <c r="F91" s="274" t="s">
        <v>425</v>
      </c>
      <c r="G91" s="363" t="s">
        <v>1118</v>
      </c>
      <c r="H91" s="363"/>
      <c r="I91" s="363"/>
      <c r="J91" s="380" t="s">
        <v>1599</v>
      </c>
      <c r="K91" s="359">
        <v>0.14000000000000001</v>
      </c>
      <c r="L91" s="276" t="s">
        <v>55</v>
      </c>
      <c r="M91" s="276"/>
      <c r="N91" s="276"/>
      <c r="O91" s="277" t="s">
        <v>113</v>
      </c>
      <c r="P91" s="276">
        <v>265</v>
      </c>
      <c r="Q91" s="276" t="s">
        <v>425</v>
      </c>
      <c r="R91" s="277" t="s">
        <v>1701</v>
      </c>
      <c r="S91" s="277"/>
      <c r="T91" s="277" t="s">
        <v>114</v>
      </c>
      <c r="U91" s="279" t="s">
        <v>1119</v>
      </c>
      <c r="V91" s="1066" t="s">
        <v>1120</v>
      </c>
      <c r="W91" s="380" t="s">
        <v>75</v>
      </c>
      <c r="X91" s="277">
        <v>16</v>
      </c>
      <c r="Y91" s="530"/>
      <c r="Z91" s="530"/>
      <c r="AA91" s="530"/>
      <c r="AB91" s="530"/>
      <c r="AC91" s="851">
        <v>0</v>
      </c>
      <c r="AD91" s="851">
        <v>0</v>
      </c>
      <c r="AE91" s="851">
        <f t="shared" si="1"/>
        <v>16</v>
      </c>
      <c r="AF91" s="1078">
        <v>0</v>
      </c>
      <c r="AG91" s="1077">
        <v>0</v>
      </c>
      <c r="AH91" s="1079">
        <v>0</v>
      </c>
      <c r="AI91" s="1083">
        <v>0</v>
      </c>
      <c r="AJ91" s="1084">
        <v>0</v>
      </c>
      <c r="AK91" s="1085">
        <v>0</v>
      </c>
      <c r="AL91" s="1089">
        <v>0</v>
      </c>
      <c r="AM91" s="1090">
        <v>0</v>
      </c>
      <c r="AN91" s="1090">
        <v>0</v>
      </c>
      <c r="AO91" s="1091">
        <v>0</v>
      </c>
      <c r="AP91" s="1109">
        <v>0</v>
      </c>
      <c r="AQ91" s="1108" t="s">
        <v>1121</v>
      </c>
      <c r="AR91" s="1322"/>
      <c r="AS91" s="1027"/>
      <c r="AT91" s="166"/>
      <c r="AU91" s="166"/>
      <c r="AV91" s="166"/>
      <c r="AW91" s="166"/>
      <c r="AX91" s="165"/>
      <c r="AY91" s="166"/>
      <c r="AZ91" s="166"/>
      <c r="BA91" s="166"/>
      <c r="BB91" s="166"/>
      <c r="BC91" s="166"/>
      <c r="BD91" s="166"/>
      <c r="BE91" s="166"/>
      <c r="BF91" s="166"/>
      <c r="BG91" s="166"/>
      <c r="BH91" s="1054"/>
    </row>
    <row r="92" spans="1:69" ht="28" customHeight="1" x14ac:dyDescent="0.35">
      <c r="B92" s="116"/>
      <c r="C92" s="366" t="s">
        <v>1122</v>
      </c>
      <c r="D92" s="362"/>
      <c r="E92" s="274" t="s">
        <v>1123</v>
      </c>
      <c r="F92" s="274" t="s">
        <v>425</v>
      </c>
      <c r="G92" s="363" t="s">
        <v>1124</v>
      </c>
      <c r="H92" s="363"/>
      <c r="I92" s="363"/>
      <c r="J92" s="380" t="s">
        <v>1599</v>
      </c>
      <c r="K92" s="359"/>
      <c r="L92" s="276" t="s">
        <v>55</v>
      </c>
      <c r="M92" s="276"/>
      <c r="N92" s="276"/>
      <c r="O92" s="277" t="s">
        <v>113</v>
      </c>
      <c r="P92" s="277">
        <v>265</v>
      </c>
      <c r="Q92" s="277" t="s">
        <v>425</v>
      </c>
      <c r="R92" s="277" t="s">
        <v>1701</v>
      </c>
      <c r="S92" s="277"/>
      <c r="T92" s="277" t="s">
        <v>114</v>
      </c>
      <c r="U92" s="277" t="s">
        <v>1125</v>
      </c>
      <c r="V92" s="281">
        <v>44243</v>
      </c>
      <c r="W92" s="1046" t="s">
        <v>75</v>
      </c>
      <c r="X92" s="277">
        <v>6</v>
      </c>
      <c r="Y92" s="277"/>
      <c r="Z92" s="277"/>
      <c r="AA92" s="277"/>
      <c r="AB92" s="277"/>
      <c r="AC92" s="851">
        <v>0</v>
      </c>
      <c r="AD92" s="277">
        <v>0</v>
      </c>
      <c r="AE92" s="851">
        <f t="shared" si="1"/>
        <v>6</v>
      </c>
      <c r="AF92" s="1078">
        <v>0</v>
      </c>
      <c r="AG92" s="1077">
        <v>0</v>
      </c>
      <c r="AH92" s="1079">
        <v>0</v>
      </c>
      <c r="AI92" s="1083">
        <v>0</v>
      </c>
      <c r="AJ92" s="1084">
        <v>0</v>
      </c>
      <c r="AK92" s="1085">
        <v>0</v>
      </c>
      <c r="AL92" s="1089">
        <v>0</v>
      </c>
      <c r="AM92" s="1090">
        <v>0</v>
      </c>
      <c r="AN92" s="1090">
        <v>0</v>
      </c>
      <c r="AO92" s="1091">
        <v>0</v>
      </c>
      <c r="AP92" s="1109">
        <v>0</v>
      </c>
      <c r="AQ92" s="1101" t="s">
        <v>1121</v>
      </c>
      <c r="AR92" s="375"/>
      <c r="AS92" s="1027"/>
      <c r="AT92" s="1037" t="s">
        <v>1126</v>
      </c>
      <c r="AU92" s="1037"/>
      <c r="AV92" s="1037"/>
      <c r="AW92" s="1037"/>
      <c r="AX92" s="1037"/>
      <c r="AY92" s="1037"/>
      <c r="AZ92" s="1037"/>
      <c r="BA92" s="1037"/>
      <c r="BB92" s="1037"/>
      <c r="BC92" s="1037"/>
      <c r="BD92" s="166"/>
    </row>
    <row r="93" spans="1:69" ht="28" customHeight="1" x14ac:dyDescent="0.35">
      <c r="B93" s="165"/>
      <c r="C93" s="409" t="s">
        <v>1127</v>
      </c>
      <c r="D93" s="409" t="s">
        <v>1128</v>
      </c>
      <c r="E93" s="378" t="s">
        <v>1129</v>
      </c>
      <c r="F93" s="378" t="s">
        <v>1553</v>
      </c>
      <c r="G93" s="378" t="s">
        <v>1130</v>
      </c>
      <c r="H93" s="378"/>
      <c r="I93" s="378"/>
      <c r="J93" s="380" t="s">
        <v>1599</v>
      </c>
      <c r="K93" s="1047">
        <v>1.18</v>
      </c>
      <c r="L93" s="405" t="s">
        <v>56</v>
      </c>
      <c r="M93" s="405"/>
      <c r="N93" s="405"/>
      <c r="O93" s="277" t="s">
        <v>86</v>
      </c>
      <c r="P93" s="277">
        <v>232</v>
      </c>
      <c r="Q93" s="277" t="s">
        <v>449</v>
      </c>
      <c r="R93" s="277" t="s">
        <v>1701</v>
      </c>
      <c r="S93" s="277"/>
      <c r="T93" s="277"/>
      <c r="U93" s="277"/>
      <c r="V93" s="277"/>
      <c r="W93" s="380" t="s">
        <v>75</v>
      </c>
      <c r="X93" s="1047">
        <v>5</v>
      </c>
      <c r="Y93" s="1048"/>
      <c r="Z93" s="1048"/>
      <c r="AA93" s="1048"/>
      <c r="AB93" s="1048"/>
      <c r="AC93" s="851">
        <v>0</v>
      </c>
      <c r="AD93" s="851">
        <v>0</v>
      </c>
      <c r="AE93" s="851">
        <f t="shared" si="1"/>
        <v>5</v>
      </c>
      <c r="AF93" s="1078">
        <v>0</v>
      </c>
      <c r="AG93" s="1077">
        <v>0</v>
      </c>
      <c r="AH93" s="1079">
        <v>0</v>
      </c>
      <c r="AI93" s="1083">
        <v>0</v>
      </c>
      <c r="AJ93" s="1084">
        <v>0</v>
      </c>
      <c r="AK93" s="1085">
        <v>0</v>
      </c>
      <c r="AL93" s="1089">
        <v>0</v>
      </c>
      <c r="AM93" s="1090">
        <v>0</v>
      </c>
      <c r="AN93" s="1090">
        <v>0</v>
      </c>
      <c r="AO93" s="1091">
        <v>0</v>
      </c>
      <c r="AP93" s="1109">
        <v>0</v>
      </c>
      <c r="AQ93" s="1096" t="s">
        <v>809</v>
      </c>
      <c r="AR93" s="1316"/>
      <c r="AS93" s="1027"/>
    </row>
    <row r="94" spans="1:69" ht="28" customHeight="1" x14ac:dyDescent="0.35">
      <c r="B94" s="165"/>
      <c r="C94" s="409" t="s">
        <v>1131</v>
      </c>
      <c r="D94" s="409" t="s">
        <v>1132</v>
      </c>
      <c r="E94" s="378" t="s">
        <v>1133</v>
      </c>
      <c r="F94" s="378" t="s">
        <v>1553</v>
      </c>
      <c r="G94" s="378" t="s">
        <v>1130</v>
      </c>
      <c r="H94" s="378"/>
      <c r="I94" s="378"/>
      <c r="J94" s="380" t="s">
        <v>1599</v>
      </c>
      <c r="K94" s="1047">
        <v>0.68</v>
      </c>
      <c r="L94" s="405" t="s">
        <v>56</v>
      </c>
      <c r="M94" s="405"/>
      <c r="N94" s="405"/>
      <c r="O94" s="277" t="s">
        <v>86</v>
      </c>
      <c r="P94" s="277">
        <v>228</v>
      </c>
      <c r="Q94" s="279" t="s">
        <v>1134</v>
      </c>
      <c r="R94" s="277" t="s">
        <v>1701</v>
      </c>
      <c r="S94" s="277"/>
      <c r="T94" s="277"/>
      <c r="U94" s="277"/>
      <c r="V94" s="277"/>
      <c r="W94" s="1046" t="s">
        <v>75</v>
      </c>
      <c r="X94" s="1047">
        <v>8</v>
      </c>
      <c r="Y94" s="1048"/>
      <c r="Z94" s="1048"/>
      <c r="AA94" s="1048"/>
      <c r="AB94" s="1048"/>
      <c r="AC94" s="851">
        <v>0</v>
      </c>
      <c r="AD94" s="277">
        <v>0</v>
      </c>
      <c r="AE94" s="851">
        <f t="shared" si="1"/>
        <v>8</v>
      </c>
      <c r="AF94" s="1078">
        <v>0</v>
      </c>
      <c r="AG94" s="1077">
        <v>0</v>
      </c>
      <c r="AH94" s="1079">
        <v>0</v>
      </c>
      <c r="AI94" s="1083">
        <v>0</v>
      </c>
      <c r="AJ94" s="1084">
        <v>0</v>
      </c>
      <c r="AK94" s="1085">
        <v>0</v>
      </c>
      <c r="AL94" s="1089">
        <v>0</v>
      </c>
      <c r="AM94" s="1090">
        <v>0</v>
      </c>
      <c r="AN94" s="1090">
        <v>0</v>
      </c>
      <c r="AO94" s="1091">
        <v>0</v>
      </c>
      <c r="AP94" s="1109">
        <v>0</v>
      </c>
      <c r="AQ94" s="1096" t="s">
        <v>799</v>
      </c>
      <c r="AR94" s="1316"/>
      <c r="AS94" s="1027"/>
    </row>
    <row r="95" spans="1:69" ht="28" customHeight="1" x14ac:dyDescent="0.35">
      <c r="B95" s="165"/>
      <c r="C95" s="409" t="s">
        <v>1135</v>
      </c>
      <c r="D95" s="409" t="s">
        <v>1136</v>
      </c>
      <c r="E95" s="378" t="s">
        <v>1137</v>
      </c>
      <c r="F95" s="378" t="s">
        <v>1553</v>
      </c>
      <c r="G95" s="378" t="s">
        <v>1130</v>
      </c>
      <c r="H95" s="378"/>
      <c r="I95" s="378"/>
      <c r="J95" s="380" t="s">
        <v>1599</v>
      </c>
      <c r="K95" s="1047">
        <v>0.5</v>
      </c>
      <c r="L95" s="405" t="s">
        <v>56</v>
      </c>
      <c r="M95" s="405"/>
      <c r="N95" s="405"/>
      <c r="O95" s="277" t="s">
        <v>86</v>
      </c>
      <c r="P95" s="277">
        <v>214</v>
      </c>
      <c r="Q95" s="277" t="s">
        <v>443</v>
      </c>
      <c r="R95" s="277" t="s">
        <v>1701</v>
      </c>
      <c r="S95" s="277"/>
      <c r="T95" s="277"/>
      <c r="U95" s="277"/>
      <c r="V95" s="277"/>
      <c r="W95" s="380" t="s">
        <v>75</v>
      </c>
      <c r="X95" s="1047">
        <v>5</v>
      </c>
      <c r="Y95" s="1048"/>
      <c r="Z95" s="1048"/>
      <c r="AA95" s="1048"/>
      <c r="AB95" s="1048"/>
      <c r="AC95" s="851">
        <v>0</v>
      </c>
      <c r="AD95" s="851">
        <v>0</v>
      </c>
      <c r="AE95" s="851">
        <f t="shared" si="1"/>
        <v>5</v>
      </c>
      <c r="AF95" s="1078">
        <v>0</v>
      </c>
      <c r="AG95" s="1077">
        <v>0</v>
      </c>
      <c r="AH95" s="1079">
        <v>0</v>
      </c>
      <c r="AI95" s="1083">
        <v>0</v>
      </c>
      <c r="AJ95" s="1084">
        <v>0</v>
      </c>
      <c r="AK95" s="1085">
        <v>0</v>
      </c>
      <c r="AL95" s="1089">
        <v>0</v>
      </c>
      <c r="AM95" s="1090">
        <v>0</v>
      </c>
      <c r="AN95" s="1090">
        <v>0</v>
      </c>
      <c r="AO95" s="1091">
        <v>0</v>
      </c>
      <c r="AP95" s="1109">
        <v>0</v>
      </c>
      <c r="AQ95" s="1096" t="s">
        <v>799</v>
      </c>
      <c r="AR95" s="1316"/>
      <c r="AS95" s="1027"/>
    </row>
    <row r="96" spans="1:69" ht="28" customHeight="1" x14ac:dyDescent="0.35">
      <c r="C96" s="409" t="s">
        <v>1138</v>
      </c>
      <c r="D96" s="409" t="s">
        <v>1139</v>
      </c>
      <c r="E96" s="378" t="s">
        <v>1140</v>
      </c>
      <c r="F96" s="378" t="s">
        <v>1553</v>
      </c>
      <c r="G96" s="378" t="s">
        <v>1130</v>
      </c>
      <c r="H96" s="378"/>
      <c r="I96" s="378"/>
      <c r="J96" s="380" t="s">
        <v>1599</v>
      </c>
      <c r="K96" s="1047">
        <v>0.23</v>
      </c>
      <c r="L96" s="277" t="s">
        <v>55</v>
      </c>
      <c r="M96" s="277"/>
      <c r="N96" s="277"/>
      <c r="O96" s="277" t="s">
        <v>86</v>
      </c>
      <c r="P96" s="277">
        <v>223</v>
      </c>
      <c r="Q96" s="277" t="s">
        <v>1141</v>
      </c>
      <c r="R96" s="277" t="s">
        <v>1701</v>
      </c>
      <c r="S96" s="277"/>
      <c r="T96" s="277" t="s">
        <v>87</v>
      </c>
      <c r="U96" s="277" t="s">
        <v>1142</v>
      </c>
      <c r="V96" s="277"/>
      <c r="W96" s="1046" t="s">
        <v>75</v>
      </c>
      <c r="X96" s="1047">
        <v>10</v>
      </c>
      <c r="Y96" s="1048"/>
      <c r="Z96" s="1048"/>
      <c r="AA96" s="1048"/>
      <c r="AB96" s="1048"/>
      <c r="AC96" s="851">
        <v>0</v>
      </c>
      <c r="AD96" s="277">
        <v>0</v>
      </c>
      <c r="AE96" s="851">
        <f t="shared" si="1"/>
        <v>10</v>
      </c>
      <c r="AF96" s="1078">
        <v>0</v>
      </c>
      <c r="AG96" s="1077">
        <v>0</v>
      </c>
      <c r="AH96" s="1079">
        <v>0</v>
      </c>
      <c r="AI96" s="1083">
        <v>0</v>
      </c>
      <c r="AJ96" s="1084">
        <v>0</v>
      </c>
      <c r="AK96" s="1085">
        <v>0</v>
      </c>
      <c r="AL96" s="1089">
        <v>0</v>
      </c>
      <c r="AM96" s="1090">
        <v>0</v>
      </c>
      <c r="AN96" s="1090">
        <v>0</v>
      </c>
      <c r="AO96" s="1091">
        <v>0</v>
      </c>
      <c r="AP96" s="1109">
        <v>0</v>
      </c>
      <c r="AQ96" s="1096" t="s">
        <v>799</v>
      </c>
      <c r="AR96" s="1316"/>
      <c r="AS96" s="1027"/>
    </row>
    <row r="97" spans="1:69" s="165" customFormat="1" ht="28" customHeight="1" x14ac:dyDescent="0.35">
      <c r="A97" s="114"/>
      <c r="B97" s="114"/>
      <c r="C97" s="409" t="s">
        <v>1143</v>
      </c>
      <c r="D97" s="409" t="s">
        <v>1144</v>
      </c>
      <c r="E97" s="378" t="s">
        <v>1145</v>
      </c>
      <c r="F97" s="378" t="s">
        <v>1553</v>
      </c>
      <c r="G97" s="378" t="s">
        <v>1130</v>
      </c>
      <c r="H97" s="378"/>
      <c r="I97" s="378"/>
      <c r="J97" s="380" t="s">
        <v>1599</v>
      </c>
      <c r="K97" s="1047">
        <v>0.15</v>
      </c>
      <c r="L97" s="277" t="s">
        <v>55</v>
      </c>
      <c r="M97" s="277"/>
      <c r="N97" s="277"/>
      <c r="O97" s="277" t="s">
        <v>86</v>
      </c>
      <c r="P97" s="277">
        <v>223</v>
      </c>
      <c r="Q97" s="277" t="s">
        <v>1141</v>
      </c>
      <c r="R97" s="277" t="s">
        <v>1701</v>
      </c>
      <c r="S97" s="277"/>
      <c r="T97" s="277" t="s">
        <v>114</v>
      </c>
      <c r="U97" s="277" t="s">
        <v>1146</v>
      </c>
      <c r="V97" s="827">
        <v>40023</v>
      </c>
      <c r="W97" s="380" t="s">
        <v>75</v>
      </c>
      <c r="X97" s="1047">
        <v>6</v>
      </c>
      <c r="Y97" s="1048"/>
      <c r="Z97" s="1048"/>
      <c r="AA97" s="1048"/>
      <c r="AB97" s="1048"/>
      <c r="AC97" s="851">
        <v>0</v>
      </c>
      <c r="AD97" s="851">
        <v>0</v>
      </c>
      <c r="AE97" s="851">
        <f t="shared" si="1"/>
        <v>6</v>
      </c>
      <c r="AF97" s="1078">
        <v>0</v>
      </c>
      <c r="AG97" s="1077">
        <v>0</v>
      </c>
      <c r="AH97" s="1079">
        <v>0</v>
      </c>
      <c r="AI97" s="1083">
        <v>0</v>
      </c>
      <c r="AJ97" s="1084">
        <v>0</v>
      </c>
      <c r="AK97" s="1085">
        <v>0</v>
      </c>
      <c r="AL97" s="1089">
        <v>0</v>
      </c>
      <c r="AM97" s="1090">
        <v>0</v>
      </c>
      <c r="AN97" s="1090">
        <v>0</v>
      </c>
      <c r="AO97" s="1091">
        <v>0</v>
      </c>
      <c r="AP97" s="1109">
        <v>0</v>
      </c>
      <c r="AQ97" s="1096" t="s">
        <v>820</v>
      </c>
      <c r="AR97" s="1316"/>
      <c r="AS97" s="1330"/>
      <c r="AT97" s="114"/>
      <c r="AU97" s="114"/>
      <c r="AV97" s="114"/>
      <c r="AW97" s="114"/>
      <c r="AX97" s="114"/>
      <c r="AY97" s="114"/>
      <c r="AZ97" s="114"/>
      <c r="BA97" s="114"/>
      <c r="BB97" s="114"/>
      <c r="BC97" s="114"/>
      <c r="BD97" s="114"/>
      <c r="BE97" s="1035"/>
      <c r="BF97" s="1035"/>
      <c r="BG97" s="1037"/>
      <c r="BH97" s="239"/>
      <c r="BI97" s="114"/>
      <c r="BJ97" s="1064"/>
      <c r="BK97" s="1065"/>
      <c r="BL97" s="1034"/>
      <c r="BM97" s="1051"/>
      <c r="BN97" s="114"/>
      <c r="BO97" s="1052"/>
      <c r="BQ97" s="170"/>
    </row>
    <row r="98" spans="1:69" ht="28" customHeight="1" x14ac:dyDescent="0.35">
      <c r="C98" s="376">
        <v>71</v>
      </c>
      <c r="D98" s="510" t="s">
        <v>1147</v>
      </c>
      <c r="E98" s="511" t="s">
        <v>1148</v>
      </c>
      <c r="F98" s="378" t="s">
        <v>1553</v>
      </c>
      <c r="G98" s="511" t="s">
        <v>133</v>
      </c>
      <c r="H98" s="511"/>
      <c r="I98" s="511"/>
      <c r="J98" s="380" t="s">
        <v>1599</v>
      </c>
      <c r="K98" s="379">
        <v>0.3</v>
      </c>
      <c r="L98" s="405" t="s">
        <v>56</v>
      </c>
      <c r="M98" s="405"/>
      <c r="N98" s="405"/>
      <c r="O98" s="380" t="s">
        <v>42</v>
      </c>
      <c r="P98" s="505">
        <v>231</v>
      </c>
      <c r="Q98" s="505" t="s">
        <v>455</v>
      </c>
      <c r="R98" s="277" t="s">
        <v>1701</v>
      </c>
      <c r="S98" s="380"/>
      <c r="T98" s="380"/>
      <c r="U98" s="380"/>
      <c r="V98" s="1053"/>
      <c r="W98" s="1046" t="s">
        <v>75</v>
      </c>
      <c r="X98" s="405">
        <v>10</v>
      </c>
      <c r="Y98" s="1029"/>
      <c r="Z98" s="1029"/>
      <c r="AA98" s="1029"/>
      <c r="AB98" s="1029"/>
      <c r="AC98" s="851">
        <v>0</v>
      </c>
      <c r="AD98" s="277">
        <v>0</v>
      </c>
      <c r="AE98" s="851">
        <f t="shared" si="1"/>
        <v>10</v>
      </c>
      <c r="AF98" s="1078">
        <v>0</v>
      </c>
      <c r="AG98" s="1077">
        <v>0</v>
      </c>
      <c r="AH98" s="1079">
        <v>0</v>
      </c>
      <c r="AI98" s="1083">
        <v>0</v>
      </c>
      <c r="AJ98" s="1084">
        <v>0</v>
      </c>
      <c r="AK98" s="1085">
        <v>0</v>
      </c>
      <c r="AL98" s="1089">
        <v>0</v>
      </c>
      <c r="AM98" s="1090">
        <v>0</v>
      </c>
      <c r="AN98" s="1090">
        <v>0</v>
      </c>
      <c r="AO98" s="1091">
        <v>0</v>
      </c>
      <c r="AP98" s="1109">
        <v>0</v>
      </c>
      <c r="AQ98" s="1099" t="s">
        <v>953</v>
      </c>
      <c r="AR98" s="1317"/>
      <c r="AS98" s="1027"/>
      <c r="AT98" s="1037"/>
      <c r="AU98" s="1035"/>
      <c r="AV98" s="1035"/>
      <c r="AW98" s="166"/>
      <c r="AX98" s="1037"/>
      <c r="AY98" s="1035"/>
      <c r="AZ98" s="1035"/>
      <c r="BA98" s="1035"/>
      <c r="BB98" s="1035"/>
      <c r="BC98" s="1035"/>
      <c r="BD98" s="166"/>
      <c r="BE98" s="1067"/>
      <c r="BF98" s="1067"/>
      <c r="BG98" s="1068"/>
      <c r="BH98" s="1054"/>
      <c r="BI98" s="1013"/>
      <c r="BJ98" s="1036"/>
      <c r="BL98" s="170"/>
    </row>
    <row r="99" spans="1:69" ht="28" customHeight="1" x14ac:dyDescent="0.35">
      <c r="C99" s="365">
        <v>72</v>
      </c>
      <c r="D99" s="362" t="s">
        <v>1149</v>
      </c>
      <c r="E99" s="363" t="s">
        <v>1150</v>
      </c>
      <c r="F99" s="378" t="s">
        <v>1553</v>
      </c>
      <c r="G99" s="363" t="s">
        <v>133</v>
      </c>
      <c r="H99" s="363"/>
      <c r="I99" s="363"/>
      <c r="J99" s="380" t="s">
        <v>1599</v>
      </c>
      <c r="K99" s="275">
        <v>0.3</v>
      </c>
      <c r="L99" s="276" t="s">
        <v>55</v>
      </c>
      <c r="M99" s="276"/>
      <c r="N99" s="276"/>
      <c r="O99" s="116" t="s">
        <v>42</v>
      </c>
      <c r="P99" s="277">
        <v>231</v>
      </c>
      <c r="Q99" s="277" t="s">
        <v>455</v>
      </c>
      <c r="R99" s="277" t="s">
        <v>1701</v>
      </c>
      <c r="T99" s="277"/>
      <c r="U99" s="277" t="s">
        <v>1151</v>
      </c>
      <c r="V99" s="373" t="s">
        <v>1152</v>
      </c>
      <c r="W99" s="380" t="s">
        <v>75</v>
      </c>
      <c r="X99" s="278">
        <v>5</v>
      </c>
      <c r="Y99" s="278"/>
      <c r="Z99" s="278"/>
      <c r="AA99" s="278"/>
      <c r="AB99" s="278"/>
      <c r="AC99" s="851">
        <v>0</v>
      </c>
      <c r="AD99" s="851">
        <v>0</v>
      </c>
      <c r="AE99" s="851">
        <f t="shared" si="1"/>
        <v>5</v>
      </c>
      <c r="AF99" s="1078">
        <v>0</v>
      </c>
      <c r="AG99" s="1077">
        <v>0</v>
      </c>
      <c r="AH99" s="1079">
        <v>0</v>
      </c>
      <c r="AI99" s="1083">
        <v>0</v>
      </c>
      <c r="AJ99" s="1084">
        <v>0</v>
      </c>
      <c r="AK99" s="1085">
        <v>0</v>
      </c>
      <c r="AL99" s="1089">
        <v>0</v>
      </c>
      <c r="AM99" s="1090">
        <v>0</v>
      </c>
      <c r="AN99" s="1090">
        <v>0</v>
      </c>
      <c r="AO99" s="1091">
        <v>0</v>
      </c>
      <c r="AP99" s="1109">
        <v>0</v>
      </c>
      <c r="AQ99" s="1103" t="s">
        <v>953</v>
      </c>
      <c r="AR99" s="1323"/>
      <c r="AS99" s="1027"/>
      <c r="AT99" s="200"/>
      <c r="AU99" s="381"/>
      <c r="AV99" s="381"/>
      <c r="AW99" s="116"/>
      <c r="AX99" s="200"/>
      <c r="AY99" s="1067"/>
      <c r="AZ99" s="1067"/>
      <c r="BA99" s="1067"/>
      <c r="BB99" s="1067"/>
      <c r="BC99" s="1035"/>
      <c r="BD99" s="166"/>
      <c r="BE99" s="1067"/>
      <c r="BF99" s="1067"/>
      <c r="BG99" s="1068"/>
      <c r="BH99" s="1054"/>
      <c r="BI99" s="1013"/>
      <c r="BJ99" s="1036"/>
      <c r="BL99" s="170"/>
    </row>
    <row r="100" spans="1:69" s="165" customFormat="1" ht="28" customHeight="1" x14ac:dyDescent="0.35">
      <c r="B100" s="166"/>
      <c r="C100" s="376">
        <v>74</v>
      </c>
      <c r="D100" s="510" t="s">
        <v>1153</v>
      </c>
      <c r="E100" s="511" t="s">
        <v>1154</v>
      </c>
      <c r="F100" s="378" t="s">
        <v>1553</v>
      </c>
      <c r="G100" s="511" t="s">
        <v>133</v>
      </c>
      <c r="H100" s="511"/>
      <c r="I100" s="511"/>
      <c r="J100" s="380" t="s">
        <v>1599</v>
      </c>
      <c r="K100" s="379">
        <v>1.7</v>
      </c>
      <c r="L100" s="405" t="s">
        <v>56</v>
      </c>
      <c r="M100" s="405"/>
      <c r="N100" s="405"/>
      <c r="O100" s="380" t="s">
        <v>42</v>
      </c>
      <c r="P100" s="277">
        <v>214</v>
      </c>
      <c r="Q100" s="277" t="s">
        <v>443</v>
      </c>
      <c r="R100" s="277" t="s">
        <v>1701</v>
      </c>
      <c r="S100" s="380"/>
      <c r="T100" s="380"/>
      <c r="U100" s="380"/>
      <c r="V100" s="1069"/>
      <c r="W100" s="1046" t="s">
        <v>75</v>
      </c>
      <c r="X100" s="405">
        <v>24</v>
      </c>
      <c r="Y100" s="1029"/>
      <c r="Z100" s="1029"/>
      <c r="AA100" s="1029"/>
      <c r="AB100" s="1029"/>
      <c r="AC100" s="851">
        <v>0</v>
      </c>
      <c r="AD100" s="277">
        <v>0</v>
      </c>
      <c r="AE100" s="851">
        <f t="shared" si="1"/>
        <v>24</v>
      </c>
      <c r="AF100" s="1078">
        <v>0</v>
      </c>
      <c r="AG100" s="1077">
        <v>0</v>
      </c>
      <c r="AH100" s="1079">
        <v>0</v>
      </c>
      <c r="AI100" s="1083">
        <v>0</v>
      </c>
      <c r="AJ100" s="1084">
        <v>0</v>
      </c>
      <c r="AK100" s="1085">
        <v>0</v>
      </c>
      <c r="AL100" s="1089">
        <v>0</v>
      </c>
      <c r="AM100" s="1090">
        <v>0</v>
      </c>
      <c r="AN100" s="1090">
        <v>0</v>
      </c>
      <c r="AO100" s="1091">
        <v>0</v>
      </c>
      <c r="AP100" s="1109">
        <v>0</v>
      </c>
      <c r="AQ100" s="1099" t="s">
        <v>953</v>
      </c>
      <c r="AR100" s="1327"/>
      <c r="AS100" s="1330"/>
      <c r="AT100" s="1068"/>
      <c r="AU100" s="1067"/>
      <c r="AV100" s="1067"/>
      <c r="AW100" s="1070"/>
      <c r="AX100" s="1068"/>
      <c r="AY100" s="1067"/>
      <c r="AZ100" s="1067"/>
      <c r="BA100" s="1067"/>
      <c r="BB100" s="1067"/>
      <c r="BC100" s="1067"/>
      <c r="BD100" s="1070"/>
      <c r="BE100" s="166"/>
      <c r="BF100" s="166"/>
      <c r="BG100" s="166"/>
      <c r="BH100" s="1071"/>
      <c r="BI100" s="1014"/>
      <c r="BJ100" s="1064"/>
      <c r="BK100" s="1065"/>
      <c r="BL100" s="1034"/>
      <c r="BM100" s="1051"/>
      <c r="BN100" s="114"/>
      <c r="BO100" s="1052"/>
      <c r="BQ100" s="170"/>
    </row>
    <row r="101" spans="1:69" s="165" customFormat="1" ht="28" customHeight="1" x14ac:dyDescent="0.35">
      <c r="B101" s="166"/>
      <c r="C101" s="365">
        <v>75</v>
      </c>
      <c r="D101" s="362"/>
      <c r="E101" s="274" t="s">
        <v>1155</v>
      </c>
      <c r="F101" s="378" t="s">
        <v>1553</v>
      </c>
      <c r="G101" s="363" t="s">
        <v>1156</v>
      </c>
      <c r="H101" s="363"/>
      <c r="I101" s="363"/>
      <c r="J101" s="380" t="s">
        <v>1599</v>
      </c>
      <c r="K101" s="275">
        <v>0.11</v>
      </c>
      <c r="L101" s="276" t="s">
        <v>55</v>
      </c>
      <c r="M101" s="276"/>
      <c r="N101" s="276"/>
      <c r="O101" s="277" t="s">
        <v>113</v>
      </c>
      <c r="P101" s="276" t="s">
        <v>643</v>
      </c>
      <c r="Q101" s="276" t="s">
        <v>1157</v>
      </c>
      <c r="R101" s="277" t="s">
        <v>1701</v>
      </c>
      <c r="S101" s="277"/>
      <c r="T101" s="277" t="s">
        <v>114</v>
      </c>
      <c r="U101" s="277" t="s">
        <v>1158</v>
      </c>
      <c r="V101" s="373">
        <v>43705</v>
      </c>
      <c r="W101" s="380" t="s">
        <v>75</v>
      </c>
      <c r="X101" s="278">
        <v>6</v>
      </c>
      <c r="Y101" s="825"/>
      <c r="Z101" s="825"/>
      <c r="AA101" s="825"/>
      <c r="AB101" s="825"/>
      <c r="AC101" s="851">
        <v>0</v>
      </c>
      <c r="AD101" s="851">
        <v>0</v>
      </c>
      <c r="AE101" s="851">
        <f t="shared" si="1"/>
        <v>6</v>
      </c>
      <c r="AF101" s="1078">
        <v>0</v>
      </c>
      <c r="AG101" s="1077">
        <v>0</v>
      </c>
      <c r="AH101" s="1079">
        <v>0</v>
      </c>
      <c r="AI101" s="1083">
        <v>0</v>
      </c>
      <c r="AJ101" s="1084">
        <v>0</v>
      </c>
      <c r="AK101" s="1085">
        <v>0</v>
      </c>
      <c r="AL101" s="1089">
        <v>0</v>
      </c>
      <c r="AM101" s="1090">
        <v>0</v>
      </c>
      <c r="AN101" s="1090">
        <v>0</v>
      </c>
      <c r="AO101" s="1091">
        <v>0</v>
      </c>
      <c r="AP101" s="1109">
        <v>0</v>
      </c>
      <c r="AQ101" s="1108" t="s">
        <v>922</v>
      </c>
      <c r="AR101" s="1327"/>
      <c r="AS101" s="1330"/>
      <c r="AT101" s="1068"/>
      <c r="AU101" s="1067"/>
      <c r="AV101" s="1067"/>
      <c r="AW101" s="1070"/>
      <c r="AX101" s="1068"/>
      <c r="AY101" s="1067"/>
      <c r="AZ101" s="1067"/>
      <c r="BA101" s="1067"/>
      <c r="BB101" s="1067"/>
      <c r="BC101" s="1067"/>
      <c r="BD101" s="1070"/>
      <c r="BE101" s="166"/>
      <c r="BF101" s="166"/>
      <c r="BG101" s="166"/>
      <c r="BH101" s="1071"/>
      <c r="BI101" s="1014"/>
      <c r="BJ101" s="1064"/>
      <c r="BK101" s="1065"/>
      <c r="BL101" s="1034"/>
      <c r="BM101" s="1051"/>
      <c r="BN101" s="114"/>
      <c r="BO101" s="1052"/>
      <c r="BQ101" s="170"/>
    </row>
    <row r="102" spans="1:69" s="165" customFormat="1" ht="28" customHeight="1" x14ac:dyDescent="0.35">
      <c r="B102" s="167"/>
      <c r="C102" s="376">
        <v>182</v>
      </c>
      <c r="D102" s="510" t="s">
        <v>1159</v>
      </c>
      <c r="E102" s="378" t="s">
        <v>1160</v>
      </c>
      <c r="F102" s="378" t="s">
        <v>1553</v>
      </c>
      <c r="G102" s="511" t="s">
        <v>1161</v>
      </c>
      <c r="H102" s="511"/>
      <c r="I102" s="511"/>
      <c r="J102" s="380" t="s">
        <v>1599</v>
      </c>
      <c r="K102" s="379">
        <v>0.73</v>
      </c>
      <c r="L102" s="505" t="s">
        <v>55</v>
      </c>
      <c r="M102" s="505"/>
      <c r="N102" s="505"/>
      <c r="O102" s="380" t="s">
        <v>42</v>
      </c>
      <c r="P102" s="277">
        <v>223</v>
      </c>
      <c r="Q102" s="277" t="s">
        <v>1141</v>
      </c>
      <c r="R102" s="277" t="s">
        <v>1701</v>
      </c>
      <c r="S102" s="380"/>
      <c r="T102" s="380"/>
      <c r="U102" s="380" t="s">
        <v>134</v>
      </c>
      <c r="V102" s="1053"/>
      <c r="W102" s="1046" t="s">
        <v>75</v>
      </c>
      <c r="X102" s="405">
        <v>25</v>
      </c>
      <c r="Y102" s="1029"/>
      <c r="Z102" s="1029"/>
      <c r="AA102" s="1029"/>
      <c r="AB102" s="1029"/>
      <c r="AC102" s="851">
        <v>0</v>
      </c>
      <c r="AD102" s="277">
        <v>0</v>
      </c>
      <c r="AE102" s="851">
        <f t="shared" si="1"/>
        <v>25</v>
      </c>
      <c r="AF102" s="1078">
        <v>0</v>
      </c>
      <c r="AG102" s="1077">
        <v>0</v>
      </c>
      <c r="AH102" s="1079">
        <v>0</v>
      </c>
      <c r="AI102" s="1083">
        <v>0</v>
      </c>
      <c r="AJ102" s="1084">
        <v>0</v>
      </c>
      <c r="AK102" s="1085">
        <v>0</v>
      </c>
      <c r="AL102" s="1089">
        <v>0</v>
      </c>
      <c r="AM102" s="1090">
        <v>0</v>
      </c>
      <c r="AN102" s="1090">
        <v>0</v>
      </c>
      <c r="AO102" s="1091">
        <v>0</v>
      </c>
      <c r="AP102" s="1109">
        <v>0</v>
      </c>
      <c r="AQ102" s="1098" t="s">
        <v>829</v>
      </c>
      <c r="AR102" s="1328"/>
      <c r="AS102" s="1330"/>
      <c r="AT102" s="1037"/>
      <c r="AU102" s="1035"/>
      <c r="AV102" s="1035"/>
      <c r="AW102" s="166"/>
      <c r="AX102" s="1037"/>
      <c r="AY102" s="1035"/>
      <c r="AZ102" s="1035"/>
      <c r="BA102" s="1035"/>
      <c r="BB102" s="1035"/>
      <c r="BC102" s="1035"/>
      <c r="BD102" s="166"/>
      <c r="BE102" s="1035"/>
      <c r="BF102" s="1035"/>
      <c r="BG102" s="1037"/>
      <c r="BH102" s="1054"/>
      <c r="BI102" s="1013"/>
      <c r="BJ102" s="1064"/>
      <c r="BK102" s="1065"/>
      <c r="BL102" s="1034"/>
      <c r="BM102" s="1051"/>
      <c r="BN102" s="114"/>
      <c r="BO102" s="1052"/>
      <c r="BQ102" s="170"/>
    </row>
    <row r="103" spans="1:69" ht="28" customHeight="1" x14ac:dyDescent="0.35">
      <c r="B103" s="116"/>
      <c r="C103" s="533" t="s">
        <v>1162</v>
      </c>
      <c r="D103" s="377" t="s">
        <v>1163</v>
      </c>
      <c r="E103" s="378" t="s">
        <v>1164</v>
      </c>
      <c r="F103" s="378" t="s">
        <v>516</v>
      </c>
      <c r="G103" s="378" t="s">
        <v>1165</v>
      </c>
      <c r="H103" s="378"/>
      <c r="I103" s="378"/>
      <c r="J103" s="380" t="s">
        <v>1599</v>
      </c>
      <c r="K103" s="379">
        <v>2.5</v>
      </c>
      <c r="L103" s="405" t="s">
        <v>56</v>
      </c>
      <c r="M103" s="405"/>
      <c r="N103" s="405"/>
      <c r="O103" s="380" t="s">
        <v>42</v>
      </c>
      <c r="P103" s="505">
        <v>296</v>
      </c>
      <c r="Q103" s="505" t="s">
        <v>516</v>
      </c>
      <c r="R103" s="277" t="s">
        <v>1701</v>
      </c>
      <c r="S103" s="380"/>
      <c r="T103" s="380"/>
      <c r="U103" s="380" t="s">
        <v>134</v>
      </c>
      <c r="V103" s="1053"/>
      <c r="W103" s="380" t="s">
        <v>75</v>
      </c>
      <c r="X103" s="405">
        <v>20</v>
      </c>
      <c r="Y103" s="1029"/>
      <c r="Z103" s="1029"/>
      <c r="AA103" s="1029"/>
      <c r="AB103" s="1029"/>
      <c r="AC103" s="851">
        <v>0</v>
      </c>
      <c r="AD103" s="851">
        <v>0</v>
      </c>
      <c r="AE103" s="851">
        <f t="shared" si="1"/>
        <v>20</v>
      </c>
      <c r="AF103" s="1078">
        <v>0</v>
      </c>
      <c r="AG103" s="1077">
        <v>0</v>
      </c>
      <c r="AH103" s="1079">
        <v>0</v>
      </c>
      <c r="AI103" s="1083">
        <v>0</v>
      </c>
      <c r="AJ103" s="1084">
        <v>0</v>
      </c>
      <c r="AK103" s="1085">
        <v>0</v>
      </c>
      <c r="AL103" s="1089">
        <v>0</v>
      </c>
      <c r="AM103" s="1090">
        <v>0</v>
      </c>
      <c r="AN103" s="1090">
        <v>0</v>
      </c>
      <c r="AO103" s="1091">
        <v>0</v>
      </c>
      <c r="AP103" s="1109">
        <v>0</v>
      </c>
      <c r="AQ103" s="1099" t="s">
        <v>829</v>
      </c>
      <c r="AR103" s="1318"/>
      <c r="AS103" s="1027"/>
      <c r="AT103" s="1035"/>
      <c r="AU103" s="1035"/>
      <c r="AV103" s="1035"/>
      <c r="AW103" s="166"/>
      <c r="AX103" s="1037"/>
      <c r="AY103" s="1035"/>
      <c r="AZ103" s="1035"/>
      <c r="BA103" s="1035"/>
      <c r="BB103" s="1035"/>
      <c r="BC103" s="1035"/>
      <c r="BD103" s="166"/>
      <c r="BE103" s="1035"/>
      <c r="BF103" s="1035"/>
      <c r="BG103" s="1037"/>
    </row>
    <row r="104" spans="1:69" ht="28" customHeight="1" x14ac:dyDescent="0.35">
      <c r="B104" s="116"/>
      <c r="C104" s="533" t="s">
        <v>1166</v>
      </c>
      <c r="D104" s="377" t="s">
        <v>1167</v>
      </c>
      <c r="E104" s="378" t="s">
        <v>1168</v>
      </c>
      <c r="F104" s="378" t="s">
        <v>516</v>
      </c>
      <c r="G104" s="378"/>
      <c r="H104" s="378"/>
      <c r="I104" s="378"/>
      <c r="J104" s="380" t="s">
        <v>1599</v>
      </c>
      <c r="K104" s="379">
        <v>0.3</v>
      </c>
      <c r="L104" s="405" t="s">
        <v>56</v>
      </c>
      <c r="M104" s="405"/>
      <c r="N104" s="405"/>
      <c r="O104" s="380" t="s">
        <v>42</v>
      </c>
      <c r="P104" s="505">
        <v>296</v>
      </c>
      <c r="Q104" s="505" t="s">
        <v>516</v>
      </c>
      <c r="R104" s="277" t="s">
        <v>1701</v>
      </c>
      <c r="S104" s="380"/>
      <c r="T104" s="380"/>
      <c r="U104" s="380" t="s">
        <v>134</v>
      </c>
      <c r="V104" s="1053"/>
      <c r="W104" s="1046" t="s">
        <v>75</v>
      </c>
      <c r="X104" s="405">
        <v>5</v>
      </c>
      <c r="Y104" s="1029"/>
      <c r="Z104" s="1029"/>
      <c r="AA104" s="1029"/>
      <c r="AB104" s="1029"/>
      <c r="AC104" s="851">
        <v>0</v>
      </c>
      <c r="AD104" s="277">
        <v>0</v>
      </c>
      <c r="AE104" s="851">
        <f t="shared" si="1"/>
        <v>5</v>
      </c>
      <c r="AF104" s="1078">
        <v>0</v>
      </c>
      <c r="AG104" s="1077">
        <v>0</v>
      </c>
      <c r="AH104" s="1079">
        <v>0</v>
      </c>
      <c r="AI104" s="1083">
        <v>0</v>
      </c>
      <c r="AJ104" s="1084">
        <v>0</v>
      </c>
      <c r="AK104" s="1085">
        <v>0</v>
      </c>
      <c r="AL104" s="1089">
        <v>0</v>
      </c>
      <c r="AM104" s="1090">
        <v>0</v>
      </c>
      <c r="AN104" s="1090">
        <v>0</v>
      </c>
      <c r="AO104" s="1091">
        <v>0</v>
      </c>
      <c r="AP104" s="1109">
        <v>0</v>
      </c>
      <c r="AQ104" s="1099" t="s">
        <v>829</v>
      </c>
      <c r="AR104" s="1318"/>
      <c r="AS104" s="1027"/>
      <c r="AT104" s="1035"/>
      <c r="AU104" s="1035"/>
      <c r="AV104" s="1035"/>
      <c r="AW104" s="166"/>
      <c r="AX104" s="1037"/>
      <c r="AY104" s="1035"/>
      <c r="AZ104" s="1035"/>
      <c r="BA104" s="1035"/>
      <c r="BB104" s="1035"/>
      <c r="BC104" s="1035"/>
      <c r="BD104" s="166"/>
    </row>
    <row r="105" spans="1:69" ht="28" customHeight="1" x14ac:dyDescent="0.35">
      <c r="B105" s="116"/>
      <c r="C105" s="365">
        <v>287</v>
      </c>
      <c r="D105" s="302"/>
      <c r="E105" s="274" t="s">
        <v>532</v>
      </c>
      <c r="F105" s="274" t="s">
        <v>1554</v>
      </c>
      <c r="G105" s="274" t="s">
        <v>533</v>
      </c>
      <c r="H105" s="274"/>
      <c r="I105" s="274"/>
      <c r="J105" s="380" t="s">
        <v>1599</v>
      </c>
      <c r="K105" s="278">
        <v>0.2</v>
      </c>
      <c r="L105" s="276" t="s">
        <v>55</v>
      </c>
      <c r="M105" s="276"/>
      <c r="N105" s="276"/>
      <c r="O105" s="277" t="s">
        <v>521</v>
      </c>
      <c r="P105" s="277" t="s">
        <v>113</v>
      </c>
      <c r="Q105" s="277">
        <v>283</v>
      </c>
      <c r="R105" s="277" t="s">
        <v>1701</v>
      </c>
      <c r="S105" s="277"/>
      <c r="T105" s="277" t="s">
        <v>87</v>
      </c>
      <c r="U105" s="279" t="s">
        <v>534</v>
      </c>
      <c r="V105" s="285">
        <v>44242</v>
      </c>
      <c r="W105" s="380" t="s">
        <v>75</v>
      </c>
      <c r="X105" s="278">
        <v>7</v>
      </c>
      <c r="Y105" s="278"/>
      <c r="Z105" s="278"/>
      <c r="AA105" s="278"/>
      <c r="AB105" s="278"/>
      <c r="AC105" s="851">
        <v>0</v>
      </c>
      <c r="AD105" s="851">
        <v>0</v>
      </c>
      <c r="AE105" s="851">
        <f t="shared" si="1"/>
        <v>7</v>
      </c>
      <c r="AF105" s="1078">
        <v>0</v>
      </c>
      <c r="AG105" s="1077">
        <v>0</v>
      </c>
      <c r="AH105" s="1079">
        <v>0</v>
      </c>
      <c r="AI105" s="1083">
        <v>0</v>
      </c>
      <c r="AJ105" s="1084">
        <v>0</v>
      </c>
      <c r="AK105" s="1085">
        <v>0</v>
      </c>
      <c r="AL105" s="1089">
        <v>0</v>
      </c>
      <c r="AM105" s="1090">
        <v>0</v>
      </c>
      <c r="AN105" s="1090">
        <v>0</v>
      </c>
      <c r="AO105" s="1091">
        <v>0</v>
      </c>
      <c r="AP105" s="1109">
        <v>0</v>
      </c>
      <c r="AQ105" s="824" t="s">
        <v>1528</v>
      </c>
      <c r="AR105" s="825">
        <v>7</v>
      </c>
      <c r="AS105" s="1027"/>
      <c r="AT105" s="381" t="s">
        <v>1525</v>
      </c>
      <c r="AU105" s="1035"/>
      <c r="AV105" s="1035"/>
      <c r="AW105" s="166"/>
      <c r="AX105" s="1037"/>
      <c r="AY105" s="1072"/>
      <c r="AZ105" s="1035"/>
      <c r="BA105" s="1035"/>
      <c r="BB105" s="1035"/>
      <c r="BC105" s="1035"/>
      <c r="BD105" s="166"/>
    </row>
    <row r="106" spans="1:69" ht="28" customHeight="1" x14ac:dyDescent="0.35">
      <c r="B106" s="116"/>
      <c r="C106" s="365">
        <v>353</v>
      </c>
      <c r="D106" s="302"/>
      <c r="E106" s="274" t="s">
        <v>535</v>
      </c>
      <c r="F106" s="274" t="s">
        <v>1554</v>
      </c>
      <c r="G106" s="274" t="s">
        <v>536</v>
      </c>
      <c r="H106" s="274"/>
      <c r="I106" s="274"/>
      <c r="J106" s="1132" t="s">
        <v>1566</v>
      </c>
      <c r="K106" s="278"/>
      <c r="L106" s="276" t="s">
        <v>55</v>
      </c>
      <c r="M106" s="276" t="s">
        <v>1695</v>
      </c>
      <c r="N106" s="304"/>
      <c r="O106" s="277" t="s">
        <v>113</v>
      </c>
      <c r="P106" s="277"/>
      <c r="Q106" s="277"/>
      <c r="R106" s="279" t="s">
        <v>1701</v>
      </c>
      <c r="S106" s="279"/>
      <c r="T106" s="277" t="s">
        <v>114</v>
      </c>
      <c r="U106" s="279" t="s">
        <v>1715</v>
      </c>
      <c r="V106" s="285" t="s">
        <v>1716</v>
      </c>
      <c r="W106" s="278" t="s">
        <v>75</v>
      </c>
      <c r="X106" s="278">
        <v>21</v>
      </c>
      <c r="Y106" s="278">
        <v>0</v>
      </c>
      <c r="Z106" s="278">
        <v>21</v>
      </c>
      <c r="AA106" s="278"/>
      <c r="AB106" s="278">
        <v>21</v>
      </c>
      <c r="AC106" s="277">
        <v>0</v>
      </c>
      <c r="AD106" s="277"/>
      <c r="AE106" s="375">
        <f t="shared" si="1"/>
        <v>21</v>
      </c>
      <c r="AF106" s="1162">
        <v>0</v>
      </c>
      <c r="AG106" s="160">
        <v>21</v>
      </c>
      <c r="AH106" s="1163">
        <v>0</v>
      </c>
      <c r="AI106" s="1189">
        <v>0</v>
      </c>
      <c r="AJ106" s="516">
        <v>0</v>
      </c>
      <c r="AK106" s="1184">
        <v>0</v>
      </c>
      <c r="AL106" s="1215">
        <v>0</v>
      </c>
      <c r="AM106" s="161">
        <v>0</v>
      </c>
      <c r="AN106" s="158">
        <v>0</v>
      </c>
      <c r="AO106" s="1208">
        <v>0</v>
      </c>
      <c r="AP106" s="1232">
        <v>0</v>
      </c>
      <c r="AQ106" s="1311" t="s">
        <v>1717</v>
      </c>
      <c r="AR106" s="381"/>
      <c r="AS106" s="1027"/>
      <c r="AT106" s="381"/>
      <c r="AU106" s="1035"/>
      <c r="AV106" s="1035"/>
      <c r="AW106" s="166"/>
      <c r="AX106" s="1037"/>
      <c r="AY106" s="1312"/>
      <c r="AZ106" s="1035"/>
      <c r="BA106" s="1035"/>
      <c r="BB106" s="1035"/>
      <c r="BC106" s="1035"/>
      <c r="BD106" s="166"/>
    </row>
    <row r="107" spans="1:69" ht="28" customHeight="1" x14ac:dyDescent="0.35">
      <c r="B107" s="173"/>
      <c r="C107" s="409" t="s">
        <v>1169</v>
      </c>
      <c r="D107" s="409" t="s">
        <v>1170</v>
      </c>
      <c r="E107" s="378" t="s">
        <v>1171</v>
      </c>
      <c r="F107" s="378" t="s">
        <v>1590</v>
      </c>
      <c r="G107" s="511" t="s">
        <v>1172</v>
      </c>
      <c r="H107" s="511"/>
      <c r="I107" s="511"/>
      <c r="J107" s="380" t="s">
        <v>1599</v>
      </c>
      <c r="K107" s="379">
        <v>3.06</v>
      </c>
      <c r="L107" s="380" t="s">
        <v>56</v>
      </c>
      <c r="M107" s="380"/>
      <c r="N107" s="380"/>
      <c r="O107" s="277" t="s">
        <v>86</v>
      </c>
      <c r="P107" s="277">
        <v>297</v>
      </c>
      <c r="Q107" s="277" t="s">
        <v>567</v>
      </c>
      <c r="R107" s="277" t="s">
        <v>1701</v>
      </c>
      <c r="S107" s="277"/>
      <c r="T107" s="277" t="s">
        <v>87</v>
      </c>
      <c r="U107" s="277" t="s">
        <v>1173</v>
      </c>
      <c r="V107" s="827">
        <v>38133</v>
      </c>
      <c r="W107" s="1046" t="s">
        <v>75</v>
      </c>
      <c r="X107" s="405">
        <v>60</v>
      </c>
      <c r="Y107" s="1029"/>
      <c r="Z107" s="1029"/>
      <c r="AA107" s="1029"/>
      <c r="AB107" s="1029"/>
      <c r="AC107" s="851">
        <v>0</v>
      </c>
      <c r="AD107" s="277">
        <v>0</v>
      </c>
      <c r="AE107" s="851">
        <f t="shared" si="1"/>
        <v>60</v>
      </c>
      <c r="AF107" s="1078">
        <v>0</v>
      </c>
      <c r="AG107" s="1077">
        <v>0</v>
      </c>
      <c r="AH107" s="1079">
        <v>0</v>
      </c>
      <c r="AI107" s="1083">
        <v>0</v>
      </c>
      <c r="AJ107" s="1084">
        <v>0</v>
      </c>
      <c r="AK107" s="1085">
        <v>0</v>
      </c>
      <c r="AL107" s="1089">
        <v>0</v>
      </c>
      <c r="AM107" s="1090">
        <v>0</v>
      </c>
      <c r="AN107" s="1090">
        <v>0</v>
      </c>
      <c r="AO107" s="1091">
        <v>0</v>
      </c>
      <c r="AP107" s="1109">
        <v>0</v>
      </c>
      <c r="AQ107" s="1096" t="s">
        <v>946</v>
      </c>
      <c r="AR107" s="1316"/>
      <c r="AS107" s="1027"/>
    </row>
    <row r="108" spans="1:69" ht="28" customHeight="1" x14ac:dyDescent="0.35">
      <c r="B108" s="173"/>
      <c r="C108" s="402" t="s">
        <v>1174</v>
      </c>
      <c r="D108" s="402" t="s">
        <v>1175</v>
      </c>
      <c r="E108" s="404" t="s">
        <v>1176</v>
      </c>
      <c r="F108" s="404" t="s">
        <v>1590</v>
      </c>
      <c r="G108" s="511" t="s">
        <v>1177</v>
      </c>
      <c r="H108" s="511"/>
      <c r="I108" s="511"/>
      <c r="J108" s="380" t="s">
        <v>1599</v>
      </c>
      <c r="K108" s="1047">
        <v>2.65</v>
      </c>
      <c r="L108" s="380" t="s">
        <v>56</v>
      </c>
      <c r="M108" s="380"/>
      <c r="N108" s="380"/>
      <c r="O108" s="277" t="s">
        <v>86</v>
      </c>
      <c r="P108" s="277">
        <v>297</v>
      </c>
      <c r="Q108" s="277" t="s">
        <v>567</v>
      </c>
      <c r="R108" s="277" t="s">
        <v>1701</v>
      </c>
      <c r="S108" s="277"/>
      <c r="T108" s="277" t="s">
        <v>87</v>
      </c>
      <c r="U108" s="277" t="s">
        <v>1173</v>
      </c>
      <c r="V108" s="827">
        <v>38133</v>
      </c>
      <c r="W108" s="380" t="s">
        <v>75</v>
      </c>
      <c r="X108" s="1047">
        <v>60</v>
      </c>
      <c r="Y108" s="1048"/>
      <c r="Z108" s="1048"/>
      <c r="AA108" s="1048"/>
      <c r="AB108" s="1048"/>
      <c r="AC108" s="851">
        <v>0</v>
      </c>
      <c r="AD108" s="851">
        <v>0</v>
      </c>
      <c r="AE108" s="851">
        <f t="shared" si="1"/>
        <v>60</v>
      </c>
      <c r="AF108" s="1078">
        <v>0</v>
      </c>
      <c r="AG108" s="1077">
        <v>0</v>
      </c>
      <c r="AH108" s="1079">
        <v>0</v>
      </c>
      <c r="AI108" s="1083">
        <v>0</v>
      </c>
      <c r="AJ108" s="1084">
        <v>0</v>
      </c>
      <c r="AK108" s="1085">
        <v>0</v>
      </c>
      <c r="AL108" s="1089">
        <v>0</v>
      </c>
      <c r="AM108" s="1090">
        <v>0</v>
      </c>
      <c r="AN108" s="1090">
        <v>0</v>
      </c>
      <c r="AO108" s="1091">
        <v>0</v>
      </c>
      <c r="AP108" s="1109">
        <v>0</v>
      </c>
      <c r="AQ108" s="1096" t="s">
        <v>946</v>
      </c>
      <c r="AR108" s="1316"/>
      <c r="AS108" s="1027"/>
      <c r="BE108" s="1035"/>
      <c r="BF108" s="1035"/>
      <c r="BG108" s="1037"/>
      <c r="BH108" s="1054"/>
    </row>
    <row r="109" spans="1:69" ht="28" customHeight="1" x14ac:dyDescent="0.35">
      <c r="B109" s="173"/>
      <c r="C109" s="376">
        <v>82</v>
      </c>
      <c r="D109" s="377" t="s">
        <v>1178</v>
      </c>
      <c r="E109" s="378" t="s">
        <v>1179</v>
      </c>
      <c r="F109" s="378" t="s">
        <v>1590</v>
      </c>
      <c r="G109" s="828" t="s">
        <v>133</v>
      </c>
      <c r="H109" s="828"/>
      <c r="I109" s="828"/>
      <c r="J109" s="380" t="s">
        <v>1599</v>
      </c>
      <c r="K109" s="379">
        <v>1</v>
      </c>
      <c r="L109" s="405" t="s">
        <v>56</v>
      </c>
      <c r="M109" s="405"/>
      <c r="N109" s="405"/>
      <c r="O109" s="380" t="s">
        <v>120</v>
      </c>
      <c r="P109" s="505">
        <v>297</v>
      </c>
      <c r="Q109" s="505" t="s">
        <v>567</v>
      </c>
      <c r="R109" s="277" t="s">
        <v>1701</v>
      </c>
      <c r="S109" s="380"/>
      <c r="T109" s="380"/>
      <c r="U109" s="380"/>
      <c r="V109" s="1053"/>
      <c r="W109" s="1046" t="s">
        <v>75</v>
      </c>
      <c r="X109" s="405">
        <v>20</v>
      </c>
      <c r="Y109" s="1029"/>
      <c r="Z109" s="1029"/>
      <c r="AA109" s="1029"/>
      <c r="AB109" s="1029"/>
      <c r="AC109" s="851">
        <v>0</v>
      </c>
      <c r="AD109" s="277">
        <v>0</v>
      </c>
      <c r="AE109" s="851">
        <f t="shared" si="1"/>
        <v>20</v>
      </c>
      <c r="AF109" s="1078">
        <v>0</v>
      </c>
      <c r="AG109" s="1077">
        <v>0</v>
      </c>
      <c r="AH109" s="1079">
        <v>0</v>
      </c>
      <c r="AI109" s="1083">
        <v>0</v>
      </c>
      <c r="AJ109" s="1084">
        <v>0</v>
      </c>
      <c r="AK109" s="1085">
        <v>0</v>
      </c>
      <c r="AL109" s="1089">
        <v>0</v>
      </c>
      <c r="AM109" s="1090">
        <v>0</v>
      </c>
      <c r="AN109" s="1090">
        <v>0</v>
      </c>
      <c r="AO109" s="1091">
        <v>0</v>
      </c>
      <c r="AP109" s="1109">
        <v>0</v>
      </c>
      <c r="AQ109" s="1099" t="s">
        <v>953</v>
      </c>
      <c r="AR109" s="1319"/>
      <c r="AS109" s="1055"/>
      <c r="AT109" s="1035"/>
      <c r="AU109" s="1035"/>
      <c r="AV109" s="1035"/>
      <c r="AW109" s="166"/>
      <c r="AX109" s="1037"/>
      <c r="AY109" s="1035"/>
      <c r="AZ109" s="1035"/>
      <c r="BA109" s="1035"/>
      <c r="BB109" s="1035"/>
      <c r="BC109" s="1035"/>
      <c r="BD109" s="166"/>
      <c r="BE109" s="1035"/>
      <c r="BF109" s="1035"/>
      <c r="BG109" s="1037"/>
    </row>
    <row r="110" spans="1:69" ht="28" customHeight="1" x14ac:dyDescent="0.35">
      <c r="B110" s="173"/>
      <c r="C110" s="376">
        <v>202</v>
      </c>
      <c r="D110" s="377" t="s">
        <v>1180</v>
      </c>
      <c r="E110" s="378" t="s">
        <v>1181</v>
      </c>
      <c r="F110" s="378" t="s">
        <v>1590</v>
      </c>
      <c r="G110" s="828"/>
      <c r="H110" s="828"/>
      <c r="I110" s="828"/>
      <c r="J110" s="380" t="s">
        <v>1599</v>
      </c>
      <c r="K110" s="379">
        <v>2</v>
      </c>
      <c r="L110" s="405" t="s">
        <v>56</v>
      </c>
      <c r="M110" s="405"/>
      <c r="N110" s="405"/>
      <c r="O110" s="380" t="s">
        <v>120</v>
      </c>
      <c r="P110" s="505">
        <v>297</v>
      </c>
      <c r="Q110" s="505" t="s">
        <v>567</v>
      </c>
      <c r="R110" s="277" t="s">
        <v>1701</v>
      </c>
      <c r="S110" s="380"/>
      <c r="T110" s="380"/>
      <c r="U110" s="380" t="s">
        <v>134</v>
      </c>
      <c r="V110" s="1053"/>
      <c r="W110" s="380" t="s">
        <v>75</v>
      </c>
      <c r="X110" s="405">
        <v>30</v>
      </c>
      <c r="Y110" s="1029"/>
      <c r="Z110" s="1029"/>
      <c r="AA110" s="1029"/>
      <c r="AB110" s="1029"/>
      <c r="AC110" s="851">
        <v>0</v>
      </c>
      <c r="AD110" s="851">
        <v>0</v>
      </c>
      <c r="AE110" s="851">
        <f t="shared" si="1"/>
        <v>30</v>
      </c>
      <c r="AF110" s="1078">
        <v>0</v>
      </c>
      <c r="AG110" s="1077">
        <v>0</v>
      </c>
      <c r="AH110" s="1079">
        <v>0</v>
      </c>
      <c r="AI110" s="1083">
        <v>0</v>
      </c>
      <c r="AJ110" s="1084">
        <v>0</v>
      </c>
      <c r="AK110" s="1085">
        <v>0</v>
      </c>
      <c r="AL110" s="1089">
        <v>0</v>
      </c>
      <c r="AM110" s="1090">
        <v>0</v>
      </c>
      <c r="AN110" s="1090">
        <v>0</v>
      </c>
      <c r="AO110" s="1091">
        <v>0</v>
      </c>
      <c r="AP110" s="1109">
        <v>0</v>
      </c>
      <c r="AQ110" s="1099" t="s">
        <v>1182</v>
      </c>
      <c r="AR110" s="1318"/>
      <c r="AS110" s="1055"/>
      <c r="AT110" s="1035"/>
      <c r="AU110" s="1035"/>
      <c r="AV110" s="1035"/>
      <c r="AW110" s="166"/>
      <c r="AX110" s="1037"/>
      <c r="AY110" s="1035"/>
      <c r="AZ110" s="1035"/>
      <c r="BA110" s="1035"/>
      <c r="BB110" s="1035"/>
      <c r="BC110" s="1035"/>
      <c r="BD110" s="166"/>
      <c r="BE110" s="1035"/>
      <c r="BF110" s="1035"/>
      <c r="BG110" s="1037"/>
    </row>
    <row r="111" spans="1:69" ht="28" customHeight="1" x14ac:dyDescent="0.35">
      <c r="B111" s="173"/>
      <c r="C111" s="376">
        <v>83</v>
      </c>
      <c r="D111" s="377" t="s">
        <v>1183</v>
      </c>
      <c r="E111" s="378" t="s">
        <v>1184</v>
      </c>
      <c r="F111" s="378" t="s">
        <v>1590</v>
      </c>
      <c r="G111" s="828" t="s">
        <v>133</v>
      </c>
      <c r="H111" s="828"/>
      <c r="I111" s="828"/>
      <c r="J111" s="380" t="s">
        <v>1599</v>
      </c>
      <c r="K111" s="379">
        <v>4.4000000000000004</v>
      </c>
      <c r="L111" s="405" t="s">
        <v>56</v>
      </c>
      <c r="M111" s="405"/>
      <c r="N111" s="405"/>
      <c r="O111" s="380" t="s">
        <v>42</v>
      </c>
      <c r="P111" s="505">
        <v>297</v>
      </c>
      <c r="Q111" s="505" t="s">
        <v>567</v>
      </c>
      <c r="R111" s="277" t="s">
        <v>1701</v>
      </c>
      <c r="S111" s="380"/>
      <c r="T111" s="380"/>
      <c r="U111" s="380"/>
      <c r="V111" s="1053"/>
      <c r="W111" s="1046" t="s">
        <v>75</v>
      </c>
      <c r="X111" s="405">
        <v>150</v>
      </c>
      <c r="Y111" s="1029"/>
      <c r="Z111" s="1029"/>
      <c r="AA111" s="1029"/>
      <c r="AB111" s="1029"/>
      <c r="AC111" s="851">
        <v>0</v>
      </c>
      <c r="AD111" s="277">
        <v>0</v>
      </c>
      <c r="AE111" s="851">
        <f t="shared" si="1"/>
        <v>150</v>
      </c>
      <c r="AF111" s="1078">
        <v>0</v>
      </c>
      <c r="AG111" s="1077">
        <v>0</v>
      </c>
      <c r="AH111" s="1079">
        <v>0</v>
      </c>
      <c r="AI111" s="1083">
        <v>0</v>
      </c>
      <c r="AJ111" s="1084">
        <v>0</v>
      </c>
      <c r="AK111" s="1085">
        <v>0</v>
      </c>
      <c r="AL111" s="1089">
        <v>0</v>
      </c>
      <c r="AM111" s="1090">
        <v>0</v>
      </c>
      <c r="AN111" s="1090">
        <v>0</v>
      </c>
      <c r="AO111" s="1091">
        <v>0</v>
      </c>
      <c r="AP111" s="1109">
        <v>0</v>
      </c>
      <c r="AQ111" s="1099" t="s">
        <v>953</v>
      </c>
      <c r="AR111" s="1319"/>
      <c r="AS111" s="1055"/>
      <c r="AT111" s="1035"/>
      <c r="AU111" s="1035"/>
      <c r="AV111" s="1035"/>
      <c r="AW111" s="166"/>
      <c r="AX111" s="1037"/>
      <c r="AY111" s="1035"/>
      <c r="AZ111" s="1035"/>
      <c r="BA111" s="1035"/>
      <c r="BB111" s="1035"/>
      <c r="BC111" s="1035"/>
      <c r="BD111" s="166"/>
      <c r="BE111" s="1035"/>
      <c r="BF111" s="1035"/>
      <c r="BG111" s="1037"/>
    </row>
    <row r="112" spans="1:69" ht="28" customHeight="1" x14ac:dyDescent="0.35">
      <c r="B112" s="173"/>
      <c r="C112" s="365">
        <v>81</v>
      </c>
      <c r="D112" s="302" t="s">
        <v>1185</v>
      </c>
      <c r="E112" s="274" t="s">
        <v>1186</v>
      </c>
      <c r="F112" s="274" t="s">
        <v>1590</v>
      </c>
      <c r="G112" s="364" t="s">
        <v>133</v>
      </c>
      <c r="H112" s="364"/>
      <c r="I112" s="364"/>
      <c r="J112" s="380" t="s">
        <v>1599</v>
      </c>
      <c r="K112" s="275">
        <v>1</v>
      </c>
      <c r="L112" s="276" t="s">
        <v>55</v>
      </c>
      <c r="M112" s="276"/>
      <c r="N112" s="276"/>
      <c r="O112" s="277" t="s">
        <v>120</v>
      </c>
      <c r="P112" s="276">
        <v>297</v>
      </c>
      <c r="Q112" s="276" t="s">
        <v>567</v>
      </c>
      <c r="R112" s="277" t="s">
        <v>1701</v>
      </c>
      <c r="S112" s="277"/>
      <c r="T112" s="277"/>
      <c r="U112" s="277" t="s">
        <v>134</v>
      </c>
      <c r="V112" s="373"/>
      <c r="W112" s="380" t="s">
        <v>75</v>
      </c>
      <c r="X112" s="278">
        <v>18</v>
      </c>
      <c r="Y112" s="825"/>
      <c r="Z112" s="825"/>
      <c r="AA112" s="825"/>
      <c r="AB112" s="825"/>
      <c r="AC112" s="851">
        <v>0</v>
      </c>
      <c r="AD112" s="851">
        <v>0</v>
      </c>
      <c r="AE112" s="851">
        <f t="shared" si="1"/>
        <v>18</v>
      </c>
      <c r="AF112" s="1078">
        <v>0</v>
      </c>
      <c r="AG112" s="1077">
        <v>0</v>
      </c>
      <c r="AH112" s="1079">
        <v>0</v>
      </c>
      <c r="AI112" s="1083">
        <v>0</v>
      </c>
      <c r="AJ112" s="1084">
        <v>0</v>
      </c>
      <c r="AK112" s="1085">
        <v>0</v>
      </c>
      <c r="AL112" s="1089">
        <v>0</v>
      </c>
      <c r="AM112" s="1090">
        <v>0</v>
      </c>
      <c r="AN112" s="1090">
        <v>0</v>
      </c>
      <c r="AO112" s="1091">
        <v>0</v>
      </c>
      <c r="AP112" s="1109">
        <v>0</v>
      </c>
      <c r="AQ112" s="1102" t="s">
        <v>860</v>
      </c>
      <c r="AR112" s="1319"/>
      <c r="AS112" s="1055"/>
      <c r="AT112" s="1035"/>
      <c r="AU112" s="1035"/>
      <c r="AV112" s="1035"/>
      <c r="AW112" s="166"/>
      <c r="AX112" s="1037"/>
      <c r="AY112" s="1035"/>
      <c r="AZ112" s="1035"/>
      <c r="BA112" s="1035"/>
      <c r="BB112" s="1035"/>
      <c r="BC112" s="1035"/>
      <c r="BD112" s="166"/>
      <c r="BE112" s="1035"/>
      <c r="BF112" s="1035"/>
      <c r="BG112" s="1037"/>
    </row>
    <row r="113" spans="2:66" ht="28" customHeight="1" x14ac:dyDescent="0.35">
      <c r="B113" s="173"/>
      <c r="C113" s="365">
        <v>286</v>
      </c>
      <c r="D113" s="302"/>
      <c r="E113" s="274" t="s">
        <v>1187</v>
      </c>
      <c r="F113" s="274" t="s">
        <v>1189</v>
      </c>
      <c r="G113" s="364" t="s">
        <v>1188</v>
      </c>
      <c r="H113" s="364"/>
      <c r="I113" s="364"/>
      <c r="J113" s="380" t="s">
        <v>1599</v>
      </c>
      <c r="K113" s="275">
        <v>1.5</v>
      </c>
      <c r="L113" s="276" t="s">
        <v>55</v>
      </c>
      <c r="M113" s="276"/>
      <c r="N113" s="276"/>
      <c r="O113" s="277" t="s">
        <v>113</v>
      </c>
      <c r="P113" s="277">
        <v>261</v>
      </c>
      <c r="Q113" s="277" t="s">
        <v>1189</v>
      </c>
      <c r="R113" s="277" t="s">
        <v>1701</v>
      </c>
      <c r="S113" s="277"/>
      <c r="T113" s="277" t="s">
        <v>87</v>
      </c>
      <c r="U113" s="277" t="s">
        <v>1190</v>
      </c>
      <c r="V113" s="285">
        <v>43994</v>
      </c>
      <c r="W113" s="1046" t="s">
        <v>75</v>
      </c>
      <c r="X113" s="278">
        <v>5</v>
      </c>
      <c r="Y113" s="278"/>
      <c r="Z113" s="278"/>
      <c r="AA113" s="278"/>
      <c r="AB113" s="278"/>
      <c r="AC113" s="851">
        <v>0</v>
      </c>
      <c r="AD113" s="277">
        <v>0</v>
      </c>
      <c r="AE113" s="851">
        <f t="shared" si="1"/>
        <v>5</v>
      </c>
      <c r="AF113" s="1078">
        <v>0</v>
      </c>
      <c r="AG113" s="1077">
        <v>0</v>
      </c>
      <c r="AH113" s="1079">
        <v>0</v>
      </c>
      <c r="AI113" s="1083">
        <v>0</v>
      </c>
      <c r="AJ113" s="1084">
        <v>0</v>
      </c>
      <c r="AK113" s="1085">
        <v>0</v>
      </c>
      <c r="AL113" s="1089">
        <v>0</v>
      </c>
      <c r="AM113" s="1090">
        <v>0</v>
      </c>
      <c r="AN113" s="1090">
        <v>0</v>
      </c>
      <c r="AO113" s="1091">
        <v>0</v>
      </c>
      <c r="AP113" s="1109">
        <v>0</v>
      </c>
      <c r="AQ113" s="1103" t="s">
        <v>1191</v>
      </c>
      <c r="AR113" s="825">
        <v>5</v>
      </c>
      <c r="AS113" s="387"/>
      <c r="AT113" s="381"/>
      <c r="AU113" s="381"/>
      <c r="AV113" s="381"/>
      <c r="AW113" s="116"/>
      <c r="AX113" s="200"/>
      <c r="AY113" s="381"/>
      <c r="AZ113" s="381"/>
      <c r="BA113" s="381"/>
      <c r="BB113" s="381"/>
      <c r="BC113" s="381"/>
      <c r="BD113" s="116"/>
      <c r="BE113" s="1035"/>
      <c r="BF113" s="1035"/>
      <c r="BG113" s="1037"/>
    </row>
    <row r="114" spans="2:66" ht="28" customHeight="1" x14ac:dyDescent="0.35">
      <c r="B114" s="173"/>
      <c r="C114" s="377" t="s">
        <v>1192</v>
      </c>
      <c r="D114" s="377" t="s">
        <v>1193</v>
      </c>
      <c r="E114" s="378" t="s">
        <v>1194</v>
      </c>
      <c r="F114" s="378" t="s">
        <v>1557</v>
      </c>
      <c r="G114" s="378" t="s">
        <v>1195</v>
      </c>
      <c r="H114" s="378"/>
      <c r="I114" s="378"/>
      <c r="J114" s="380" t="s">
        <v>1599</v>
      </c>
      <c r="K114" s="379">
        <v>3.2</v>
      </c>
      <c r="L114" s="505" t="s">
        <v>55</v>
      </c>
      <c r="M114" s="505"/>
      <c r="N114" s="505"/>
      <c r="O114" s="380" t="s">
        <v>113</v>
      </c>
      <c r="P114" s="405">
        <v>283</v>
      </c>
      <c r="Q114" s="405" t="s">
        <v>521</v>
      </c>
      <c r="R114" s="277" t="s">
        <v>1701</v>
      </c>
      <c r="S114" s="380"/>
      <c r="T114" s="405" t="s">
        <v>87</v>
      </c>
      <c r="U114" s="380" t="s">
        <v>1196</v>
      </c>
      <c r="V114" s="1053">
        <v>41515</v>
      </c>
      <c r="W114" s="380" t="s">
        <v>75</v>
      </c>
      <c r="X114" s="405">
        <v>30</v>
      </c>
      <c r="Y114" s="1029"/>
      <c r="Z114" s="1029"/>
      <c r="AA114" s="1029"/>
      <c r="AB114" s="1029"/>
      <c r="AC114" s="851">
        <v>0</v>
      </c>
      <c r="AD114" s="851">
        <v>0</v>
      </c>
      <c r="AE114" s="851">
        <f t="shared" si="1"/>
        <v>30</v>
      </c>
      <c r="AF114" s="1078">
        <v>0</v>
      </c>
      <c r="AG114" s="1077">
        <v>0</v>
      </c>
      <c r="AH114" s="1079">
        <v>0</v>
      </c>
      <c r="AI114" s="1083">
        <v>0</v>
      </c>
      <c r="AJ114" s="1084">
        <v>0</v>
      </c>
      <c r="AK114" s="1085">
        <v>0</v>
      </c>
      <c r="AL114" s="1089">
        <v>0</v>
      </c>
      <c r="AM114" s="1090">
        <v>0</v>
      </c>
      <c r="AN114" s="1090">
        <v>0</v>
      </c>
      <c r="AO114" s="1091">
        <v>0</v>
      </c>
      <c r="AP114" s="1109">
        <v>0</v>
      </c>
      <c r="AQ114" s="1099" t="s">
        <v>820</v>
      </c>
      <c r="AR114" s="1319"/>
      <c r="AS114" s="1055"/>
      <c r="AT114" s="1035"/>
      <c r="AU114" s="1035"/>
      <c r="AV114" s="1035"/>
      <c r="AW114" s="166"/>
      <c r="AX114" s="1037"/>
      <c r="AY114" s="1035"/>
      <c r="AZ114" s="1035"/>
      <c r="BA114" s="1035"/>
      <c r="BB114" s="1035"/>
      <c r="BC114" s="1035"/>
      <c r="BD114" s="166"/>
      <c r="BE114" s="1035"/>
      <c r="BF114" s="1035"/>
      <c r="BG114" s="1037"/>
    </row>
    <row r="115" spans="2:66" ht="28" customHeight="1" x14ac:dyDescent="0.35">
      <c r="B115" s="116"/>
      <c r="C115" s="271" t="s">
        <v>1197</v>
      </c>
      <c r="D115" s="272" t="s">
        <v>1198</v>
      </c>
      <c r="E115" s="273" t="s">
        <v>1199</v>
      </c>
      <c r="F115" s="273" t="s">
        <v>1202</v>
      </c>
      <c r="G115" s="274" t="s">
        <v>1200</v>
      </c>
      <c r="H115" s="274"/>
      <c r="I115" s="274"/>
      <c r="J115" s="380" t="s">
        <v>1599</v>
      </c>
      <c r="K115" s="275">
        <v>34</v>
      </c>
      <c r="L115" s="276" t="s">
        <v>55</v>
      </c>
      <c r="M115" s="276"/>
      <c r="N115" s="276"/>
      <c r="O115" s="277" t="s">
        <v>86</v>
      </c>
      <c r="P115" s="276" t="s">
        <v>1201</v>
      </c>
      <c r="Q115" s="276" t="s">
        <v>1202</v>
      </c>
      <c r="R115" s="277" t="s">
        <v>1701</v>
      </c>
      <c r="S115" s="277"/>
      <c r="T115" s="278" t="s">
        <v>114</v>
      </c>
      <c r="U115" s="279" t="s">
        <v>1203</v>
      </c>
      <c r="V115" s="290">
        <v>39795</v>
      </c>
      <c r="W115" s="1046" t="s">
        <v>75</v>
      </c>
      <c r="X115" s="278">
        <v>550</v>
      </c>
      <c r="Y115" s="278"/>
      <c r="Z115" s="278"/>
      <c r="AA115" s="278"/>
      <c r="AB115" s="278"/>
      <c r="AC115" s="851">
        <v>0</v>
      </c>
      <c r="AD115" s="277">
        <v>0</v>
      </c>
      <c r="AE115" s="851">
        <f t="shared" si="1"/>
        <v>550</v>
      </c>
      <c r="AF115" s="1078">
        <v>0</v>
      </c>
      <c r="AG115" s="1077">
        <v>0</v>
      </c>
      <c r="AH115" s="1079">
        <v>0</v>
      </c>
      <c r="AI115" s="1083">
        <v>0</v>
      </c>
      <c r="AJ115" s="1084">
        <v>0</v>
      </c>
      <c r="AK115" s="1085">
        <v>0</v>
      </c>
      <c r="AL115" s="1089">
        <v>0</v>
      </c>
      <c r="AM115" s="1090">
        <v>0</v>
      </c>
      <c r="AN115" s="1090">
        <v>0</v>
      </c>
      <c r="AO115" s="1091">
        <v>0</v>
      </c>
      <c r="AP115" s="1109">
        <v>0</v>
      </c>
      <c r="AQ115" s="1103" t="s">
        <v>839</v>
      </c>
      <c r="AR115" s="825">
        <v>550</v>
      </c>
      <c r="AS115" s="387">
        <v>0</v>
      </c>
      <c r="AT115" s="824">
        <v>0</v>
      </c>
      <c r="AU115" s="278"/>
      <c r="AV115" s="278">
        <v>550</v>
      </c>
      <c r="AW115" s="277">
        <v>0</v>
      </c>
      <c r="AX115" s="306" t="e">
        <f>AQ115-AW115</f>
        <v>#VALUE!</v>
      </c>
      <c r="AY115" s="278">
        <v>0</v>
      </c>
      <c r="AZ115" s="278">
        <v>0</v>
      </c>
      <c r="BA115" s="278">
        <v>48</v>
      </c>
      <c r="BB115" s="278">
        <v>48</v>
      </c>
      <c r="BC115" s="278">
        <v>48</v>
      </c>
      <c r="BD115" s="277">
        <v>48</v>
      </c>
      <c r="BE115" s="278">
        <v>48</v>
      </c>
      <c r="BF115" s="278">
        <v>48</v>
      </c>
      <c r="BG115" s="306">
        <v>48</v>
      </c>
      <c r="BH115" s="1073">
        <v>48</v>
      </c>
      <c r="BI115" s="1073">
        <v>166</v>
      </c>
      <c r="BJ115" s="220"/>
      <c r="BK115" s="537"/>
      <c r="BL115" s="1074"/>
      <c r="BN115" s="1075"/>
    </row>
    <row r="116" spans="2:66" ht="28" customHeight="1" x14ac:dyDescent="0.35">
      <c r="B116" s="165"/>
      <c r="C116" s="377" t="s">
        <v>1204</v>
      </c>
      <c r="D116" s="377" t="s">
        <v>1205</v>
      </c>
      <c r="E116" s="404" t="s">
        <v>1206</v>
      </c>
      <c r="F116" s="404" t="s">
        <v>1558</v>
      </c>
      <c r="G116" s="378" t="s">
        <v>1207</v>
      </c>
      <c r="H116" s="378"/>
      <c r="I116" s="378"/>
      <c r="J116" s="380" t="s">
        <v>1599</v>
      </c>
      <c r="K116" s="379">
        <v>0.4</v>
      </c>
      <c r="L116" s="505" t="s">
        <v>55</v>
      </c>
      <c r="M116" s="505"/>
      <c r="N116" s="505"/>
      <c r="O116" s="380" t="s">
        <v>42</v>
      </c>
      <c r="P116" s="405">
        <v>292</v>
      </c>
      <c r="Q116" s="405" t="s">
        <v>624</v>
      </c>
      <c r="R116" s="277" t="s">
        <v>1701</v>
      </c>
      <c r="S116" s="380"/>
      <c r="T116" s="380"/>
      <c r="U116" s="380"/>
      <c r="V116" s="1053"/>
      <c r="W116" s="380" t="s">
        <v>75</v>
      </c>
      <c r="X116" s="405">
        <v>10</v>
      </c>
      <c r="Y116" s="1029"/>
      <c r="Z116" s="1029"/>
      <c r="AA116" s="1029"/>
      <c r="AB116" s="1029"/>
      <c r="AC116" s="851">
        <v>0</v>
      </c>
      <c r="AD116" s="851">
        <v>0</v>
      </c>
      <c r="AE116" s="851">
        <f t="shared" si="1"/>
        <v>10</v>
      </c>
      <c r="AF116" s="1078">
        <v>0</v>
      </c>
      <c r="AG116" s="1077">
        <v>0</v>
      </c>
      <c r="AH116" s="1079">
        <v>0</v>
      </c>
      <c r="AI116" s="1083">
        <v>0</v>
      </c>
      <c r="AJ116" s="1084">
        <v>0</v>
      </c>
      <c r="AK116" s="1085">
        <v>0</v>
      </c>
      <c r="AL116" s="1089">
        <v>0</v>
      </c>
      <c r="AM116" s="1090">
        <v>0</v>
      </c>
      <c r="AN116" s="1090">
        <v>0</v>
      </c>
      <c r="AO116" s="1091">
        <v>0</v>
      </c>
      <c r="AP116" s="1109">
        <v>0</v>
      </c>
      <c r="AQ116" s="1099" t="s">
        <v>1208</v>
      </c>
      <c r="AR116" s="1319"/>
      <c r="AS116" s="1055"/>
      <c r="AT116" s="1035"/>
      <c r="AU116" s="1035"/>
      <c r="AV116" s="1035"/>
      <c r="AW116" s="166"/>
      <c r="AX116" s="1037"/>
      <c r="AY116" s="1035"/>
      <c r="AZ116" s="1035"/>
      <c r="BA116" s="1035"/>
      <c r="BB116" s="1035"/>
      <c r="BC116" s="1035"/>
      <c r="BD116" s="166"/>
    </row>
    <row r="117" spans="2:66" ht="28" customHeight="1" x14ac:dyDescent="0.35">
      <c r="B117" s="165"/>
      <c r="C117" s="272" t="s">
        <v>1209</v>
      </c>
      <c r="D117" s="302" t="s">
        <v>1210</v>
      </c>
      <c r="E117" s="273" t="s">
        <v>1211</v>
      </c>
      <c r="F117" s="273" t="s">
        <v>1558</v>
      </c>
      <c r="G117" s="274"/>
      <c r="H117" s="274"/>
      <c r="I117" s="274"/>
      <c r="J117" s="380" t="s">
        <v>1599</v>
      </c>
      <c r="K117" s="275">
        <v>2.6</v>
      </c>
      <c r="L117" s="505" t="s">
        <v>55</v>
      </c>
      <c r="M117" s="505"/>
      <c r="N117" s="505"/>
      <c r="O117" s="277" t="s">
        <v>42</v>
      </c>
      <c r="P117" s="278">
        <v>292</v>
      </c>
      <c r="Q117" s="278" t="s">
        <v>624</v>
      </c>
      <c r="R117" s="277" t="s">
        <v>1701</v>
      </c>
      <c r="S117" s="277"/>
      <c r="T117" s="277"/>
      <c r="U117" s="277" t="s">
        <v>134</v>
      </c>
      <c r="V117" s="373"/>
      <c r="W117" s="1046" t="s">
        <v>75</v>
      </c>
      <c r="X117" s="278">
        <v>60</v>
      </c>
      <c r="Y117" s="825"/>
      <c r="Z117" s="825"/>
      <c r="AA117" s="825"/>
      <c r="AB117" s="825"/>
      <c r="AC117" s="851">
        <v>0</v>
      </c>
      <c r="AD117" s="277">
        <v>0</v>
      </c>
      <c r="AE117" s="851">
        <f t="shared" si="1"/>
        <v>60</v>
      </c>
      <c r="AF117" s="1078">
        <v>0</v>
      </c>
      <c r="AG117" s="1077">
        <v>0</v>
      </c>
      <c r="AH117" s="1079">
        <v>0</v>
      </c>
      <c r="AI117" s="1083">
        <v>0</v>
      </c>
      <c r="AJ117" s="1084">
        <v>0</v>
      </c>
      <c r="AK117" s="1085">
        <v>0</v>
      </c>
      <c r="AL117" s="1089">
        <v>0</v>
      </c>
      <c r="AM117" s="1090">
        <v>0</v>
      </c>
      <c r="AN117" s="1090">
        <v>0</v>
      </c>
      <c r="AO117" s="1091">
        <v>0</v>
      </c>
      <c r="AP117" s="1109">
        <v>0</v>
      </c>
      <c r="AQ117" s="1102" t="s">
        <v>839</v>
      </c>
      <c r="AR117" s="1319"/>
      <c r="AS117" s="1055"/>
      <c r="AT117" s="1035"/>
      <c r="AU117" s="1035"/>
      <c r="AV117" s="1076" t="e">
        <f>SUM(#REF!)</f>
        <v>#REF!</v>
      </c>
      <c r="AW117" s="166"/>
      <c r="AX117" s="1037"/>
      <c r="AY117" s="1035"/>
      <c r="AZ117" s="1035"/>
      <c r="BA117" s="1035"/>
      <c r="BB117" s="1035"/>
      <c r="BC117" s="1035"/>
      <c r="BD117" s="166"/>
    </row>
    <row r="118" spans="2:66" ht="28" customHeight="1" x14ac:dyDescent="0.35">
      <c r="B118" s="165"/>
      <c r="C118" s="403" t="s">
        <v>1534</v>
      </c>
      <c r="D118" s="409" t="s">
        <v>1535</v>
      </c>
      <c r="E118" s="404" t="s">
        <v>1536</v>
      </c>
      <c r="F118" s="404" t="s">
        <v>1560</v>
      </c>
      <c r="G118" s="378" t="s">
        <v>692</v>
      </c>
      <c r="H118" s="378"/>
      <c r="I118" s="378"/>
      <c r="J118" s="380" t="s">
        <v>1599</v>
      </c>
      <c r="K118" s="379">
        <v>0.62</v>
      </c>
      <c r="L118" s="405" t="s">
        <v>56</v>
      </c>
      <c r="M118" s="405"/>
      <c r="N118" s="405"/>
      <c r="O118" s="380" t="s">
        <v>86</v>
      </c>
      <c r="P118" s="505">
        <v>312</v>
      </c>
      <c r="Q118" s="505" t="s">
        <v>677</v>
      </c>
      <c r="R118" s="277" t="s">
        <v>1701</v>
      </c>
      <c r="S118" s="380"/>
      <c r="T118" s="380"/>
      <c r="U118" s="380"/>
      <c r="V118" s="1053"/>
      <c r="W118" s="1046" t="s">
        <v>75</v>
      </c>
      <c r="X118" s="405" t="s">
        <v>821</v>
      </c>
      <c r="Y118" s="1029"/>
      <c r="Z118" s="1029"/>
      <c r="AA118" s="1029"/>
      <c r="AB118" s="1029"/>
      <c r="AC118" s="851">
        <v>0</v>
      </c>
      <c r="AD118" s="277">
        <v>0</v>
      </c>
      <c r="AE118" s="851">
        <f t="shared" si="1"/>
        <v>10</v>
      </c>
      <c r="AF118" s="1078">
        <v>0</v>
      </c>
      <c r="AG118" s="1077">
        <v>0</v>
      </c>
      <c r="AH118" s="1079">
        <v>0</v>
      </c>
      <c r="AI118" s="1083">
        <v>0</v>
      </c>
      <c r="AJ118" s="1084">
        <v>0</v>
      </c>
      <c r="AK118" s="1085">
        <v>0</v>
      </c>
      <c r="AL118" s="1089">
        <v>0</v>
      </c>
      <c r="AM118" s="1090">
        <v>0</v>
      </c>
      <c r="AN118" s="1090">
        <v>0</v>
      </c>
      <c r="AO118" s="1091">
        <v>0</v>
      </c>
      <c r="AP118" s="1109">
        <v>0</v>
      </c>
      <c r="AQ118" s="1099" t="s">
        <v>1537</v>
      </c>
      <c r="AR118" s="1321"/>
      <c r="AS118" s="1055"/>
      <c r="AT118" s="1035"/>
      <c r="AU118" s="1035"/>
      <c r="AV118" s="1035"/>
      <c r="AW118" s="166"/>
    </row>
    <row r="119" spans="2:66" ht="28" customHeight="1" x14ac:dyDescent="0.35">
      <c r="B119" s="165"/>
      <c r="C119" s="402" t="s">
        <v>1538</v>
      </c>
      <c r="D119" s="402" t="s">
        <v>1539</v>
      </c>
      <c r="E119" s="404" t="s">
        <v>1540</v>
      </c>
      <c r="F119" s="404" t="s">
        <v>1560</v>
      </c>
      <c r="G119" s="511" t="s">
        <v>133</v>
      </c>
      <c r="H119" s="511"/>
      <c r="I119" s="511"/>
      <c r="J119" s="380" t="s">
        <v>1599</v>
      </c>
      <c r="K119" s="1047">
        <v>0.8</v>
      </c>
      <c r="L119" s="380" t="s">
        <v>56</v>
      </c>
      <c r="M119" s="380"/>
      <c r="N119" s="380"/>
      <c r="O119" s="277" t="s">
        <v>86</v>
      </c>
      <c r="P119" s="277">
        <v>311</v>
      </c>
      <c r="Q119" s="279" t="s">
        <v>718</v>
      </c>
      <c r="R119" s="277" t="s">
        <v>1701</v>
      </c>
      <c r="S119" s="277"/>
      <c r="T119" s="277"/>
      <c r="U119" s="277"/>
      <c r="V119" s="827"/>
      <c r="W119" s="380" t="s">
        <v>75</v>
      </c>
      <c r="X119" s="1047">
        <v>20</v>
      </c>
      <c r="Y119" s="1048"/>
      <c r="Z119" s="1048"/>
      <c r="AA119" s="1048"/>
      <c r="AB119" s="1048"/>
      <c r="AC119" s="851">
        <v>0</v>
      </c>
      <c r="AD119" s="851">
        <v>0</v>
      </c>
      <c r="AE119" s="851">
        <f t="shared" si="1"/>
        <v>20</v>
      </c>
      <c r="AF119" s="1078">
        <v>0</v>
      </c>
      <c r="AG119" s="1077">
        <v>0</v>
      </c>
      <c r="AH119" s="1079">
        <v>0</v>
      </c>
      <c r="AI119" s="1083">
        <v>0</v>
      </c>
      <c r="AJ119" s="1084">
        <v>0</v>
      </c>
      <c r="AK119" s="1085">
        <v>0</v>
      </c>
      <c r="AL119" s="1089">
        <v>0</v>
      </c>
      <c r="AM119" s="1090">
        <v>0</v>
      </c>
      <c r="AN119" s="1090">
        <v>0</v>
      </c>
      <c r="AO119" s="1091">
        <v>0</v>
      </c>
      <c r="AP119" s="1109">
        <v>0</v>
      </c>
      <c r="AQ119" s="1096" t="s">
        <v>33</v>
      </c>
      <c r="AR119" s="1316"/>
      <c r="AS119" s="1027"/>
    </row>
    <row r="120" spans="2:66" ht="28" customHeight="1" thickBot="1" x14ac:dyDescent="0.4">
      <c r="B120" s="165"/>
      <c r="C120" s="371" t="s">
        <v>1541</v>
      </c>
      <c r="D120" s="271" t="s">
        <v>1542</v>
      </c>
      <c r="E120" s="273" t="s">
        <v>1543</v>
      </c>
      <c r="F120" s="273" t="s">
        <v>1560</v>
      </c>
      <c r="G120" s="274" t="s">
        <v>1544</v>
      </c>
      <c r="H120" s="274"/>
      <c r="I120" s="274"/>
      <c r="J120" s="380" t="s">
        <v>1599</v>
      </c>
      <c r="K120" s="275">
        <v>2.8</v>
      </c>
      <c r="L120" s="278" t="s">
        <v>56</v>
      </c>
      <c r="M120" s="278"/>
      <c r="N120" s="278"/>
      <c r="O120" s="277" t="s">
        <v>42</v>
      </c>
      <c r="P120" s="277">
        <v>312</v>
      </c>
      <c r="Q120" s="277" t="s">
        <v>677</v>
      </c>
      <c r="R120" s="277" t="s">
        <v>1701</v>
      </c>
      <c r="S120" s="277"/>
      <c r="T120" s="277"/>
      <c r="U120" s="277" t="s">
        <v>134</v>
      </c>
      <c r="V120" s="373"/>
      <c r="W120" s="1046" t="s">
        <v>75</v>
      </c>
      <c r="X120" s="278">
        <v>30</v>
      </c>
      <c r="Y120" s="825"/>
      <c r="Z120" s="825"/>
      <c r="AA120" s="825"/>
      <c r="AB120" s="825"/>
      <c r="AC120" s="851">
        <v>0</v>
      </c>
      <c r="AD120" s="277">
        <v>0</v>
      </c>
      <c r="AE120" s="851">
        <f t="shared" si="1"/>
        <v>30</v>
      </c>
      <c r="AF120" s="1080">
        <v>0</v>
      </c>
      <c r="AG120" s="1081">
        <v>0</v>
      </c>
      <c r="AH120" s="1082">
        <v>0</v>
      </c>
      <c r="AI120" s="1086">
        <v>0</v>
      </c>
      <c r="AJ120" s="1087">
        <v>0</v>
      </c>
      <c r="AK120" s="1088">
        <v>0</v>
      </c>
      <c r="AL120" s="1092">
        <v>0</v>
      </c>
      <c r="AM120" s="1093">
        <v>0</v>
      </c>
      <c r="AN120" s="1093">
        <v>0</v>
      </c>
      <c r="AO120" s="1094">
        <v>0</v>
      </c>
      <c r="AP120" s="1110">
        <v>0</v>
      </c>
      <c r="AQ120" s="1102" t="s">
        <v>839</v>
      </c>
      <c r="AR120" s="1150"/>
      <c r="AS120" s="387"/>
      <c r="AT120" s="381"/>
      <c r="AU120" s="381"/>
      <c r="AV120" s="381"/>
      <c r="AW120" s="116"/>
      <c r="AX120" s="200"/>
    </row>
    <row r="121" spans="2:66" x14ac:dyDescent="0.35">
      <c r="B121" s="165"/>
    </row>
    <row r="122" spans="2:66" x14ac:dyDescent="0.35">
      <c r="B122" s="165"/>
    </row>
    <row r="123" spans="2:66" x14ac:dyDescent="0.35">
      <c r="B123" s="165"/>
    </row>
    <row r="124" spans="2:66" x14ac:dyDescent="0.35">
      <c r="B124" s="165"/>
      <c r="X124" s="1051">
        <f>SUM(X9:X120)</f>
        <v>5028</v>
      </c>
      <c r="Y124" s="1051">
        <f t="shared" ref="Y124:AP124" si="2">SUM(Y9:Y120)</f>
        <v>74</v>
      </c>
      <c r="Z124" s="1051">
        <f t="shared" si="2"/>
        <v>21</v>
      </c>
      <c r="AA124" s="1051">
        <f t="shared" si="2"/>
        <v>0</v>
      </c>
      <c r="AB124" s="1051">
        <f t="shared" si="2"/>
        <v>95</v>
      </c>
      <c r="AC124" s="1051">
        <f t="shared" si="2"/>
        <v>0</v>
      </c>
      <c r="AD124" s="1051">
        <f t="shared" si="2"/>
        <v>0</v>
      </c>
      <c r="AE124" s="1051">
        <f>SUM(AE9:AE120)</f>
        <v>5431</v>
      </c>
      <c r="AF124" s="1051">
        <f t="shared" si="2"/>
        <v>0</v>
      </c>
      <c r="AG124" s="1051">
        <f t="shared" si="2"/>
        <v>21</v>
      </c>
      <c r="AH124" s="1051">
        <f t="shared" si="2"/>
        <v>0</v>
      </c>
      <c r="AI124" s="1051">
        <f t="shared" si="2"/>
        <v>0</v>
      </c>
      <c r="AJ124" s="1051">
        <f t="shared" si="2"/>
        <v>0</v>
      </c>
      <c r="AK124" s="1051">
        <f t="shared" si="2"/>
        <v>0</v>
      </c>
      <c r="AL124" s="1051">
        <f t="shared" si="2"/>
        <v>0</v>
      </c>
      <c r="AM124" s="1051">
        <f t="shared" si="2"/>
        <v>0</v>
      </c>
      <c r="AN124" s="1051">
        <f t="shared" si="2"/>
        <v>0</v>
      </c>
      <c r="AO124" s="1051">
        <f t="shared" si="2"/>
        <v>0</v>
      </c>
      <c r="AP124" s="1051">
        <f t="shared" si="2"/>
        <v>0</v>
      </c>
    </row>
    <row r="125" spans="2:66" x14ac:dyDescent="0.35">
      <c r="B125" s="165"/>
    </row>
    <row r="126" spans="2:66" x14ac:dyDescent="0.35">
      <c r="B126" s="239"/>
    </row>
    <row r="127" spans="2:66" x14ac:dyDescent="0.35">
      <c r="B127" s="165"/>
      <c r="AE127" s="1125">
        <f>AE124-X124</f>
        <v>403</v>
      </c>
    </row>
    <row r="128" spans="2:66" x14ac:dyDescent="0.35">
      <c r="B128" s="165"/>
    </row>
    <row r="129" spans="2:2" x14ac:dyDescent="0.35">
      <c r="B129" s="165"/>
    </row>
    <row r="130" spans="2:2" x14ac:dyDescent="0.35">
      <c r="B130" s="165"/>
    </row>
    <row r="131" spans="2:2" x14ac:dyDescent="0.35">
      <c r="B131" s="165"/>
    </row>
    <row r="132" spans="2:2" x14ac:dyDescent="0.35">
      <c r="B132" s="177"/>
    </row>
    <row r="133" spans="2:2" x14ac:dyDescent="0.35">
      <c r="B133" s="165"/>
    </row>
    <row r="134" spans="2:2" x14ac:dyDescent="0.35">
      <c r="B134" s="239"/>
    </row>
    <row r="135" spans="2:2" x14ac:dyDescent="0.35">
      <c r="B135" s="165"/>
    </row>
    <row r="136" spans="2:2" x14ac:dyDescent="0.35">
      <c r="B136" s="165"/>
    </row>
    <row r="137" spans="2:2" x14ac:dyDescent="0.35">
      <c r="B137" s="165"/>
    </row>
    <row r="138" spans="2:2" x14ac:dyDescent="0.35">
      <c r="B138" s="165"/>
    </row>
    <row r="139" spans="2:2" x14ac:dyDescent="0.35">
      <c r="B139" s="165"/>
    </row>
    <row r="140" spans="2:2" x14ac:dyDescent="0.35">
      <c r="B140" s="165"/>
    </row>
    <row r="141" spans="2:2" x14ac:dyDescent="0.35">
      <c r="B141" s="165"/>
    </row>
    <row r="142" spans="2:2" x14ac:dyDescent="0.35">
      <c r="B142" s="165"/>
    </row>
    <row r="143" spans="2:2" x14ac:dyDescent="0.35">
      <c r="B143" s="165"/>
    </row>
    <row r="144" spans="2:2" x14ac:dyDescent="0.35">
      <c r="B144" s="165"/>
    </row>
    <row r="145" spans="2:2" x14ac:dyDescent="0.35">
      <c r="B145" s="165"/>
    </row>
    <row r="146" spans="2:2" x14ac:dyDescent="0.35">
      <c r="B146" s="165"/>
    </row>
    <row r="147" spans="2:2" x14ac:dyDescent="0.35">
      <c r="B147" s="165"/>
    </row>
    <row r="148" spans="2:2" x14ac:dyDescent="0.35">
      <c r="B148" s="165"/>
    </row>
    <row r="149" spans="2:2" x14ac:dyDescent="0.35">
      <c r="B149" s="165"/>
    </row>
    <row r="150" spans="2:2" x14ac:dyDescent="0.35">
      <c r="B150" s="165"/>
    </row>
  </sheetData>
  <sheetProtection algorithmName="SHA-512" hashValue="RGLXl0igc75FNEtI35i098vzZ4sNwDIQZQs9tTOKLLAl3zwTjxcVhFTt8YpLwC/PwKITPuHdhMAcHVo0SnZM0w==" saltValue="s65LY92d7wTV6eMR3ftzUA==" spinCount="100000" sheet="1" objects="1" scenarios="1"/>
  <mergeCells count="13">
    <mergeCell ref="AF6:AO6"/>
    <mergeCell ref="AF8:AH8"/>
    <mergeCell ref="AI8:AK8"/>
    <mergeCell ref="AL8:AO8"/>
    <mergeCell ref="AQ46:AQ47"/>
    <mergeCell ref="K75:K76"/>
    <mergeCell ref="D20:D21"/>
    <mergeCell ref="K20:K21"/>
    <mergeCell ref="AQ48:AQ49"/>
    <mergeCell ref="K67:K68"/>
    <mergeCell ref="AQ67:AQ68"/>
    <mergeCell ref="K71:K72"/>
    <mergeCell ref="K73:K74"/>
  </mergeCells>
  <conditionalFormatting sqref="V28:V29">
    <cfRule type="cellIs" dxfId="9" priority="3" operator="lessThan">
      <formula>43831</formula>
    </cfRule>
  </conditionalFormatting>
  <conditionalFormatting sqref="V75:V76">
    <cfRule type="cellIs" dxfId="8" priority="1" operator="lessThan">
      <formula>43831</formula>
    </cfRule>
  </conditionalFormatting>
  <conditionalFormatting sqref="V99">
    <cfRule type="cellIs" dxfId="7" priority="7" operator="lessThan">
      <formula>43831</formula>
    </cfRule>
  </conditionalFormatting>
  <conditionalFormatting sqref="X28:AB29">
    <cfRule type="cellIs" dxfId="6" priority="4" operator="equal">
      <formula>"N"</formula>
    </cfRule>
  </conditionalFormatting>
  <conditionalFormatting sqref="X32:AB32">
    <cfRule type="cellIs" dxfId="5" priority="5" operator="equal">
      <formula>"N"</formula>
    </cfRule>
  </conditionalFormatting>
  <conditionalFormatting sqref="X56:AB56">
    <cfRule type="cellIs" dxfId="4" priority="9" operator="equal">
      <formula>"N"</formula>
    </cfRule>
  </conditionalFormatting>
  <conditionalFormatting sqref="X71:AB76">
    <cfRule type="cellIs" dxfId="3" priority="2" operator="equal">
      <formula>"N"</formula>
    </cfRule>
  </conditionalFormatting>
  <conditionalFormatting sqref="X99:AB99">
    <cfRule type="cellIs" dxfId="2" priority="8" operator="equal">
      <formula>"N"</formula>
    </cfRule>
  </conditionalFormatting>
  <conditionalFormatting sqref="AY99:BB99">
    <cfRule type="cellIs" dxfId="1" priority="6" operator="greaterThan">
      <formula>30</formula>
    </cfRule>
  </conditionalFormatting>
  <pageMargins left="0.7" right="0.7" top="0.75" bottom="0.75" header="0.3" footer="0.3"/>
  <pageSetup paperSize="8" scale="4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4.5" x14ac:dyDescent="0.3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97B0A-8318-4AB3-BE1D-716F35959C8D}">
  <sheetPr>
    <tabColor theme="1"/>
  </sheetPr>
  <dimension ref="A2:AV6"/>
  <sheetViews>
    <sheetView workbookViewId="0">
      <selection activeCell="C11" sqref="C11"/>
    </sheetView>
  </sheetViews>
  <sheetFormatPr defaultRowHeight="14.5" x14ac:dyDescent="0.35"/>
  <cols>
    <col min="2" max="3" width="9.453125" bestFit="1" customWidth="1"/>
    <col min="4" max="4" width="18.7265625" bestFit="1" customWidth="1"/>
    <col min="5" max="5" width="10.7265625" bestFit="1" customWidth="1"/>
    <col min="6" max="6" width="20.1796875" bestFit="1" customWidth="1"/>
    <col min="8" max="8" width="8.81640625" bestFit="1" customWidth="1"/>
    <col min="9" max="9" width="11.453125" bestFit="1" customWidth="1"/>
    <col min="10" max="10" width="14.453125" bestFit="1" customWidth="1"/>
    <col min="11" max="11" width="10.54296875" bestFit="1" customWidth="1"/>
    <col min="12" max="12" width="10.26953125" bestFit="1" customWidth="1"/>
    <col min="13" max="13" width="8.81640625" bestFit="1" customWidth="1"/>
    <col min="14" max="14" width="9.81640625" bestFit="1" customWidth="1"/>
    <col min="15" max="15" width="6.81640625" bestFit="1" customWidth="1"/>
    <col min="17" max="17" width="9" bestFit="1" customWidth="1"/>
    <col min="18" max="18" width="13.453125" bestFit="1" customWidth="1"/>
    <col min="19" max="19" width="10.1796875" bestFit="1" customWidth="1"/>
    <col min="20" max="20" width="8.54296875" bestFit="1" customWidth="1"/>
    <col min="21" max="21" width="11" bestFit="1" customWidth="1"/>
    <col min="22" max="22" width="15.7265625" bestFit="1" customWidth="1"/>
    <col min="23" max="23" width="12.1796875" bestFit="1" customWidth="1"/>
    <col min="24" max="24" width="8.54296875" bestFit="1" customWidth="1"/>
    <col min="27" max="27" width="10.453125" bestFit="1" customWidth="1"/>
    <col min="29" max="29" width="13.54296875" bestFit="1" customWidth="1"/>
    <col min="30" max="30" width="12.1796875" bestFit="1" customWidth="1"/>
    <col min="31" max="31" width="13.54296875" bestFit="1" customWidth="1"/>
  </cols>
  <sheetData>
    <row r="2" spans="1:48" x14ac:dyDescent="0.35">
      <c r="B2" s="70" t="s">
        <v>1589</v>
      </c>
    </row>
    <row r="3" spans="1:48" ht="15" thickBot="1" x14ac:dyDescent="0.4"/>
    <row r="4" spans="1:48" s="112" customFormat="1" ht="15.75" customHeight="1" x14ac:dyDescent="0.35">
      <c r="A4" s="993"/>
      <c r="B4" s="124"/>
      <c r="C4" s="124"/>
      <c r="D4" s="124"/>
      <c r="E4" s="124"/>
      <c r="F4" s="124"/>
      <c r="G4" s="124"/>
      <c r="H4" s="124"/>
      <c r="I4" s="125"/>
      <c r="J4" s="125"/>
      <c r="K4" s="125"/>
      <c r="L4" s="125"/>
      <c r="M4" s="125"/>
      <c r="N4" s="125"/>
      <c r="O4" s="125"/>
      <c r="P4" s="125"/>
      <c r="Q4" s="125"/>
      <c r="R4" s="125"/>
      <c r="S4" s="125" t="s">
        <v>1576</v>
      </c>
      <c r="T4" s="125"/>
      <c r="U4" s="128" t="s">
        <v>39</v>
      </c>
      <c r="V4" s="994" t="s">
        <v>39</v>
      </c>
      <c r="W4" s="128"/>
      <c r="X4" s="128"/>
      <c r="Y4" s="128"/>
      <c r="Z4" s="128"/>
      <c r="AA4" s="128"/>
      <c r="AB4" s="130"/>
      <c r="AC4" s="850" t="s">
        <v>5</v>
      </c>
      <c r="AD4" s="128"/>
      <c r="AE4" s="262"/>
      <c r="AF4" s="1955" t="s">
        <v>1585</v>
      </c>
      <c r="AG4" s="1956"/>
      <c r="AH4" s="1956"/>
      <c r="AI4" s="1956"/>
      <c r="AJ4" s="1956"/>
      <c r="AK4" s="1956"/>
      <c r="AL4" s="1956"/>
      <c r="AM4" s="1956"/>
      <c r="AN4" s="1956"/>
      <c r="AO4" s="1956"/>
      <c r="AP4" s="995"/>
      <c r="AQ4" s="1008" t="s">
        <v>1588</v>
      </c>
      <c r="AR4" s="537"/>
      <c r="AS4" s="1957"/>
      <c r="AT4" s="996"/>
      <c r="AU4" s="1958"/>
      <c r="AV4" s="996"/>
    </row>
    <row r="5" spans="1:48" s="112" customFormat="1" ht="15.5" x14ac:dyDescent="0.35">
      <c r="A5" s="113"/>
      <c r="B5" s="137" t="s">
        <v>41</v>
      </c>
      <c r="C5" s="137" t="s">
        <v>42</v>
      </c>
      <c r="D5" s="136"/>
      <c r="E5" s="136"/>
      <c r="F5" s="136"/>
      <c r="G5" s="136"/>
      <c r="H5" s="136"/>
      <c r="I5" s="137" t="s">
        <v>1564</v>
      </c>
      <c r="J5" s="137"/>
      <c r="K5" s="137"/>
      <c r="L5" s="137"/>
      <c r="M5" s="137" t="s">
        <v>1580</v>
      </c>
      <c r="N5" s="137" t="s">
        <v>1581</v>
      </c>
      <c r="O5" s="137"/>
      <c r="P5" s="137"/>
      <c r="Q5" s="137"/>
      <c r="R5" s="137" t="s">
        <v>1575</v>
      </c>
      <c r="S5" s="137" t="s">
        <v>1577</v>
      </c>
      <c r="T5" s="137" t="s">
        <v>39</v>
      </c>
      <c r="U5" s="997" t="s">
        <v>43</v>
      </c>
      <c r="V5" s="998" t="s">
        <v>43</v>
      </c>
      <c r="W5" s="997" t="s">
        <v>44</v>
      </c>
      <c r="X5" s="997" t="s">
        <v>1567</v>
      </c>
      <c r="Y5" s="997"/>
      <c r="Z5" s="997"/>
      <c r="AA5" s="997" t="s">
        <v>46</v>
      </c>
      <c r="AB5" s="999" t="s">
        <v>47</v>
      </c>
      <c r="AC5" s="116" t="s">
        <v>48</v>
      </c>
      <c r="AD5" s="997" t="s">
        <v>48</v>
      </c>
      <c r="AE5" s="997" t="s">
        <v>49</v>
      </c>
      <c r="AF5" s="1000" t="s">
        <v>17</v>
      </c>
      <c r="AG5" s="159" t="s">
        <v>18</v>
      </c>
      <c r="AH5" s="159" t="s">
        <v>19</v>
      </c>
      <c r="AI5" s="504" t="s">
        <v>20</v>
      </c>
      <c r="AJ5" s="504" t="s">
        <v>21</v>
      </c>
      <c r="AK5" s="504" t="s">
        <v>22</v>
      </c>
      <c r="AL5" s="162" t="s">
        <v>23</v>
      </c>
      <c r="AM5" s="503" t="s">
        <v>24</v>
      </c>
      <c r="AN5" s="162" t="s">
        <v>25</v>
      </c>
      <c r="AO5" s="1001" t="s">
        <v>1572</v>
      </c>
      <c r="AP5" s="1002" t="s">
        <v>1573</v>
      </c>
      <c r="AQ5" s="1009" t="s">
        <v>1586</v>
      </c>
      <c r="AR5" s="537"/>
      <c r="AS5" s="1957"/>
      <c r="AT5" s="470"/>
      <c r="AU5" s="1958"/>
      <c r="AV5" s="470"/>
    </row>
    <row r="6" spans="1:48" s="112" customFormat="1" ht="16" thickBot="1" x14ac:dyDescent="0.4">
      <c r="B6" s="1003" t="s">
        <v>51</v>
      </c>
      <c r="C6" s="1003" t="s">
        <v>51</v>
      </c>
      <c r="D6" s="1003" t="s">
        <v>52</v>
      </c>
      <c r="E6" s="1003" t="s">
        <v>1545</v>
      </c>
      <c r="F6" s="1003" t="s">
        <v>53</v>
      </c>
      <c r="G6" s="1003" t="s">
        <v>1562</v>
      </c>
      <c r="H6" s="1003" t="s">
        <v>1563</v>
      </c>
      <c r="I6" s="1003" t="s">
        <v>1565</v>
      </c>
      <c r="J6" s="1003" t="s">
        <v>54</v>
      </c>
      <c r="K6" s="1003" t="s">
        <v>55</v>
      </c>
      <c r="L6" s="1003" t="s">
        <v>56</v>
      </c>
      <c r="M6" s="1003" t="s">
        <v>1579</v>
      </c>
      <c r="N6" s="1003"/>
      <c r="O6" s="1003" t="s">
        <v>57</v>
      </c>
      <c r="P6" s="1003" t="s">
        <v>58</v>
      </c>
      <c r="Q6" s="1003" t="s">
        <v>59</v>
      </c>
      <c r="R6" s="1003" t="s">
        <v>7</v>
      </c>
      <c r="S6" s="1003" t="s">
        <v>1578</v>
      </c>
      <c r="T6" s="1003" t="s">
        <v>7</v>
      </c>
      <c r="U6" s="507" t="s">
        <v>51</v>
      </c>
      <c r="V6" s="1004" t="s">
        <v>61</v>
      </c>
      <c r="W6" s="507" t="s">
        <v>62</v>
      </c>
      <c r="X6" s="507" t="s">
        <v>1568</v>
      </c>
      <c r="Y6" s="507" t="s">
        <v>64</v>
      </c>
      <c r="Z6" s="507" t="s">
        <v>65</v>
      </c>
      <c r="AA6" s="507" t="s">
        <v>14</v>
      </c>
      <c r="AB6" s="1005" t="s">
        <v>67</v>
      </c>
      <c r="AC6" s="1006" t="s">
        <v>1570</v>
      </c>
      <c r="AD6" s="507" t="s">
        <v>1569</v>
      </c>
      <c r="AE6" s="507" t="s">
        <v>1571</v>
      </c>
      <c r="AF6" s="1959" t="s">
        <v>26</v>
      </c>
      <c r="AG6" s="1960"/>
      <c r="AH6" s="1961"/>
      <c r="AI6" s="1962" t="s">
        <v>27</v>
      </c>
      <c r="AJ6" s="1963"/>
      <c r="AK6" s="1964"/>
      <c r="AL6" s="1965" t="s">
        <v>28</v>
      </c>
      <c r="AM6" s="1966"/>
      <c r="AN6" s="1966"/>
      <c r="AO6" s="1966"/>
      <c r="AP6" s="1007"/>
      <c r="AQ6" s="1010" t="s">
        <v>1587</v>
      </c>
      <c r="AR6" s="537"/>
      <c r="AS6" s="1957"/>
      <c r="AT6" s="470"/>
      <c r="AU6" s="1958"/>
      <c r="AV6" s="470"/>
    </row>
  </sheetData>
  <sheetProtection algorithmName="SHA-512" hashValue="vk6Qi45lWDhy7bpuTRAo/8fI1R3T27v9zJQsDe7vqDwYk8vsavWdglrF5vJ7mazaziJzRJETmeQG8nojeLWffA==" saltValue="2wlPKyGGJfVLv0x/yfE7EA==" spinCount="100000" sheet="1" objects="1" scenarios="1"/>
  <mergeCells count="6">
    <mergeCell ref="AF4:AO4"/>
    <mergeCell ref="AS4:AS6"/>
    <mergeCell ref="AU4:AU6"/>
    <mergeCell ref="AF6:AH6"/>
    <mergeCell ref="AI6:AK6"/>
    <mergeCell ref="AL6:AO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pageSetUpPr fitToPage="1"/>
  </sheetPr>
  <dimension ref="A1:CV94"/>
  <sheetViews>
    <sheetView showGridLines="0" zoomScale="90" zoomScaleNormal="90" workbookViewId="0">
      <selection activeCell="D11" sqref="D11"/>
    </sheetView>
  </sheetViews>
  <sheetFormatPr defaultColWidth="8.7265625" defaultRowHeight="14.5" x14ac:dyDescent="0.35"/>
  <cols>
    <col min="1" max="1" width="4" style="856" customWidth="1"/>
    <col min="2" max="2" width="7.26953125" style="856" customWidth="1"/>
    <col min="3" max="3" width="12.1796875" style="856" customWidth="1"/>
    <col min="4" max="4" width="37.453125" style="856" customWidth="1"/>
    <col min="5" max="5" width="15.81640625" style="856" customWidth="1"/>
    <col min="6" max="6" width="30.81640625" style="856" customWidth="1"/>
    <col min="7" max="7" width="9.81640625" style="857" customWidth="1"/>
    <col min="8" max="8" width="10.54296875" style="857" customWidth="1"/>
    <col min="9" max="9" width="13.26953125" style="856" customWidth="1"/>
    <col min="10" max="10" width="12.1796875" style="991" customWidth="1"/>
    <col min="11" max="11" width="22.26953125" style="856" customWidth="1"/>
    <col min="12" max="13" width="8.7265625" style="856"/>
    <col min="14" max="14" width="10.7265625" style="856" bestFit="1" customWidth="1"/>
    <col min="15" max="15" width="8.7265625" style="856"/>
    <col min="16" max="16" width="14.453125" style="856" customWidth="1"/>
    <col min="17" max="16384" width="8.7265625" style="856"/>
  </cols>
  <sheetData>
    <row r="1" spans="1:100" ht="21" customHeight="1" x14ac:dyDescent="0.35">
      <c r="J1" s="856"/>
    </row>
    <row r="2" spans="1:100" ht="21" customHeight="1" x14ac:dyDescent="0.35">
      <c r="B2" s="858"/>
      <c r="J2" s="856"/>
    </row>
    <row r="3" spans="1:100" ht="21" customHeight="1" x14ac:dyDescent="0.35">
      <c r="B3" s="858"/>
      <c r="C3" s="992" t="s">
        <v>1584</v>
      </c>
      <c r="D3" s="859"/>
      <c r="E3" s="859"/>
      <c r="F3" s="859"/>
      <c r="G3" s="860"/>
      <c r="H3" s="860"/>
      <c r="I3" s="860"/>
      <c r="J3" s="860"/>
      <c r="K3" s="860"/>
      <c r="L3" s="857"/>
    </row>
    <row r="4" spans="1:100" ht="21" customHeight="1" x14ac:dyDescent="0.35">
      <c r="B4" s="858"/>
      <c r="C4" s="992" t="s">
        <v>1699</v>
      </c>
      <c r="D4" s="859"/>
      <c r="E4" s="859"/>
      <c r="F4" s="859"/>
      <c r="G4" s="860"/>
      <c r="H4" s="860"/>
      <c r="I4" s="860"/>
      <c r="J4" s="860"/>
      <c r="K4" s="860"/>
      <c r="L4" s="857"/>
    </row>
    <row r="5" spans="1:100" ht="20.5" customHeight="1" x14ac:dyDescent="0.35">
      <c r="A5" s="1247"/>
      <c r="B5" s="1248" t="s">
        <v>41</v>
      </c>
      <c r="C5" s="1248" t="s">
        <v>42</v>
      </c>
      <c r="D5" s="882"/>
      <c r="E5" s="882"/>
      <c r="F5" s="882"/>
      <c r="G5" s="882"/>
      <c r="H5" s="882"/>
      <c r="I5" s="1248" t="s">
        <v>1564</v>
      </c>
      <c r="J5" s="898"/>
      <c r="K5" s="1248" t="s">
        <v>1594</v>
      </c>
      <c r="L5" s="1248" t="s">
        <v>1580</v>
      </c>
      <c r="M5" s="1248" t="s">
        <v>1581</v>
      </c>
      <c r="N5" s="898"/>
      <c r="O5" s="898"/>
      <c r="P5" s="898"/>
      <c r="Q5" s="1248" t="s">
        <v>1575</v>
      </c>
      <c r="R5" s="1248" t="s">
        <v>1577</v>
      </c>
      <c r="S5" s="1248" t="s">
        <v>39</v>
      </c>
      <c r="T5" s="1248" t="s">
        <v>43</v>
      </c>
      <c r="U5" s="1249" t="s">
        <v>43</v>
      </c>
      <c r="V5" s="1248" t="s">
        <v>44</v>
      </c>
      <c r="W5" s="1248" t="s">
        <v>1567</v>
      </c>
      <c r="X5" s="1248"/>
      <c r="Y5" s="1248"/>
      <c r="Z5" s="1248" t="s">
        <v>46</v>
      </c>
      <c r="AA5" s="1248" t="s">
        <v>47</v>
      </c>
      <c r="AB5" s="1248" t="s">
        <v>48</v>
      </c>
      <c r="AC5" s="1248" t="s">
        <v>48</v>
      </c>
      <c r="AD5" s="1248" t="s">
        <v>49</v>
      </c>
      <c r="AE5" s="1250" t="s">
        <v>17</v>
      </c>
      <c r="AF5" s="1248" t="s">
        <v>18</v>
      </c>
      <c r="AG5" s="1248" t="s">
        <v>19</v>
      </c>
      <c r="AH5" s="1248" t="s">
        <v>20</v>
      </c>
      <c r="AI5" s="1248" t="s">
        <v>21</v>
      </c>
      <c r="AJ5" s="1248" t="s">
        <v>22</v>
      </c>
      <c r="AK5" s="1248" t="s">
        <v>23</v>
      </c>
      <c r="AL5" s="1251" t="s">
        <v>24</v>
      </c>
      <c r="AM5" s="1248" t="s">
        <v>25</v>
      </c>
      <c r="AN5" s="1252" t="s">
        <v>1572</v>
      </c>
      <c r="AO5" s="1253" t="s">
        <v>1573</v>
      </c>
      <c r="AP5" s="1254"/>
      <c r="AQ5" s="1246"/>
      <c r="AS5" s="1255"/>
      <c r="AU5" s="1255"/>
    </row>
    <row r="6" spans="1:100" ht="20.5" customHeight="1" thickBot="1" x14ac:dyDescent="0.4">
      <c r="B6" s="1248" t="s">
        <v>51</v>
      </c>
      <c r="C6" s="1248" t="s">
        <v>51</v>
      </c>
      <c r="D6" s="1248" t="s">
        <v>52</v>
      </c>
      <c r="E6" s="1248" t="s">
        <v>1545</v>
      </c>
      <c r="F6" s="1248" t="s">
        <v>53</v>
      </c>
      <c r="G6" s="1248" t="s">
        <v>1562</v>
      </c>
      <c r="H6" s="1248" t="s">
        <v>1563</v>
      </c>
      <c r="I6" s="1248" t="s">
        <v>1565</v>
      </c>
      <c r="J6" s="1248" t="s">
        <v>54</v>
      </c>
      <c r="K6" s="1248" t="s">
        <v>1592</v>
      </c>
      <c r="L6" s="1248" t="s">
        <v>1579</v>
      </c>
      <c r="M6" s="1248"/>
      <c r="N6" s="1248" t="s">
        <v>57</v>
      </c>
      <c r="O6" s="1248" t="s">
        <v>58</v>
      </c>
      <c r="P6" s="1248" t="s">
        <v>59</v>
      </c>
      <c r="Q6" s="1248" t="s">
        <v>7</v>
      </c>
      <c r="R6" s="1248" t="s">
        <v>1578</v>
      </c>
      <c r="S6" s="1248" t="s">
        <v>7</v>
      </c>
      <c r="T6" s="1248" t="s">
        <v>51</v>
      </c>
      <c r="U6" s="1249" t="s">
        <v>61</v>
      </c>
      <c r="V6" s="1248" t="s">
        <v>62</v>
      </c>
      <c r="W6" s="1248" t="s">
        <v>1568</v>
      </c>
      <c r="X6" s="1248" t="s">
        <v>64</v>
      </c>
      <c r="Y6" s="1248" t="s">
        <v>65</v>
      </c>
      <c r="Z6" s="1248" t="s">
        <v>14</v>
      </c>
      <c r="AA6" s="1248" t="s">
        <v>67</v>
      </c>
      <c r="AB6" s="1248" t="s">
        <v>1570</v>
      </c>
      <c r="AC6" s="1248" t="s">
        <v>1569</v>
      </c>
      <c r="AD6" s="1248" t="s">
        <v>1571</v>
      </c>
      <c r="AE6" s="1256" t="s">
        <v>26</v>
      </c>
      <c r="AF6" s="1256"/>
      <c r="AG6" s="1257"/>
      <c r="AH6" s="1258" t="s">
        <v>27</v>
      </c>
      <c r="AI6" s="1256"/>
      <c r="AJ6" s="1257"/>
      <c r="AK6" s="1258" t="s">
        <v>28</v>
      </c>
      <c r="AL6" s="1256"/>
      <c r="AM6" s="1256"/>
      <c r="AN6" s="1256"/>
      <c r="AO6" s="1259"/>
      <c r="AP6" s="1254"/>
      <c r="AQ6" s="1246"/>
      <c r="AS6" s="1255"/>
      <c r="AU6" s="1255"/>
    </row>
    <row r="7" spans="1:100" ht="20.5" customHeight="1" x14ac:dyDescent="0.35">
      <c r="B7" s="1260" t="s">
        <v>440</v>
      </c>
      <c r="C7" s="1261" t="s">
        <v>441</v>
      </c>
      <c r="D7" s="1262" t="s">
        <v>1700</v>
      </c>
      <c r="E7" s="1262" t="s">
        <v>1553</v>
      </c>
      <c r="F7" s="1263" t="s">
        <v>222</v>
      </c>
      <c r="G7" s="1263"/>
      <c r="H7" s="1263"/>
      <c r="I7" s="1264" t="s">
        <v>1566</v>
      </c>
      <c r="J7" s="1265">
        <v>9.66</v>
      </c>
      <c r="K7" s="1136" t="s">
        <v>56</v>
      </c>
      <c r="L7" s="1266"/>
      <c r="M7" s="1266"/>
      <c r="N7" s="1267" t="s">
        <v>86</v>
      </c>
      <c r="O7" s="1267">
        <v>214</v>
      </c>
      <c r="P7" s="1267" t="s">
        <v>443</v>
      </c>
      <c r="Q7" s="1267"/>
      <c r="R7" s="1267"/>
      <c r="S7" s="1136" t="s">
        <v>301</v>
      </c>
      <c r="T7" s="1268" t="s">
        <v>444</v>
      </c>
      <c r="U7" s="1269" t="s">
        <v>445</v>
      </c>
      <c r="V7" s="1136" t="s">
        <v>142</v>
      </c>
      <c r="W7" s="1136">
        <v>197</v>
      </c>
      <c r="X7" s="1262">
        <v>197</v>
      </c>
      <c r="Y7" s="1136">
        <v>0</v>
      </c>
      <c r="Z7" s="1136">
        <v>0</v>
      </c>
      <c r="AA7" s="1136">
        <v>197</v>
      </c>
      <c r="AB7" s="1267">
        <v>197</v>
      </c>
      <c r="AC7" s="1267">
        <v>11</v>
      </c>
      <c r="AD7" s="1270">
        <f t="shared" ref="AD7:AD22" si="0">W7-AB7</f>
        <v>0</v>
      </c>
      <c r="AE7" s="924">
        <v>0</v>
      </c>
      <c r="AF7" s="924">
        <v>0</v>
      </c>
      <c r="AG7" s="924">
        <v>0</v>
      </c>
      <c r="AH7" s="924">
        <v>0</v>
      </c>
      <c r="AI7" s="924">
        <v>0</v>
      </c>
      <c r="AJ7" s="898">
        <v>0</v>
      </c>
      <c r="AK7" s="924">
        <v>0</v>
      </c>
      <c r="AL7" s="924">
        <v>0</v>
      </c>
      <c r="AM7" s="1271">
        <v>0</v>
      </c>
      <c r="AN7" s="1272">
        <v>0</v>
      </c>
      <c r="AO7" s="1272">
        <v>0</v>
      </c>
      <c r="AP7" s="1273"/>
      <c r="AQ7" s="1246"/>
      <c r="AR7" s="1274"/>
      <c r="AS7" s="1275"/>
      <c r="AT7" s="1276"/>
    </row>
    <row r="8" spans="1:100" s="859" customFormat="1" ht="20.5" customHeight="1" x14ac:dyDescent="0.35">
      <c r="A8" s="947"/>
      <c r="B8" s="1277" t="s">
        <v>753</v>
      </c>
      <c r="C8" s="978" t="s">
        <v>735</v>
      </c>
      <c r="D8" s="1278" t="s">
        <v>750</v>
      </c>
      <c r="E8" s="919" t="s">
        <v>1560</v>
      </c>
      <c r="F8" s="923" t="s">
        <v>222</v>
      </c>
      <c r="G8" s="1279"/>
      <c r="H8" s="1279"/>
      <c r="I8" s="1280" t="s">
        <v>1566</v>
      </c>
      <c r="J8" s="974"/>
      <c r="K8" s="924" t="s">
        <v>56</v>
      </c>
      <c r="L8" s="1281"/>
      <c r="M8" s="1281"/>
      <c r="N8" s="898" t="s">
        <v>86</v>
      </c>
      <c r="O8" s="898">
        <v>311</v>
      </c>
      <c r="P8" s="888" t="s">
        <v>718</v>
      </c>
      <c r="Q8" s="888"/>
      <c r="R8" s="888"/>
      <c r="S8" s="898" t="s">
        <v>739</v>
      </c>
      <c r="T8" s="888" t="s">
        <v>754</v>
      </c>
      <c r="U8" s="940" t="s">
        <v>755</v>
      </c>
      <c r="V8" s="924" t="s">
        <v>142</v>
      </c>
      <c r="W8" s="924">
        <v>95</v>
      </c>
      <c r="X8" s="924">
        <v>87</v>
      </c>
      <c r="Y8" s="924">
        <v>8</v>
      </c>
      <c r="Z8" s="924">
        <v>20</v>
      </c>
      <c r="AA8" s="924">
        <v>75</v>
      </c>
      <c r="AB8" s="898">
        <v>95</v>
      </c>
      <c r="AC8" s="1282">
        <v>6</v>
      </c>
      <c r="AD8" s="1283">
        <f t="shared" si="0"/>
        <v>0</v>
      </c>
      <c r="AE8" s="924">
        <v>0</v>
      </c>
      <c r="AF8" s="924">
        <v>0</v>
      </c>
      <c r="AG8" s="924">
        <v>0</v>
      </c>
      <c r="AH8" s="924">
        <v>0</v>
      </c>
      <c r="AI8" s="924">
        <v>0</v>
      </c>
      <c r="AJ8" s="898">
        <v>0</v>
      </c>
      <c r="AK8" s="1271">
        <v>0</v>
      </c>
      <c r="AL8" s="1271">
        <v>0</v>
      </c>
      <c r="AM8" s="1284">
        <v>0</v>
      </c>
      <c r="AN8" s="1272">
        <v>0</v>
      </c>
      <c r="AO8" s="1285">
        <v>0</v>
      </c>
      <c r="AP8" s="1273"/>
      <c r="AQ8" s="1246"/>
      <c r="AR8" s="1274"/>
      <c r="AS8" s="1275"/>
      <c r="AT8" s="1276"/>
      <c r="AU8" s="856"/>
      <c r="AV8" s="856"/>
      <c r="AW8" s="856"/>
      <c r="AX8" s="856"/>
      <c r="AY8" s="856"/>
      <c r="AZ8" s="856"/>
      <c r="BA8" s="856"/>
      <c r="BB8" s="856"/>
      <c r="BC8" s="856"/>
      <c r="BD8" s="856"/>
      <c r="BE8" s="856"/>
      <c r="BF8" s="856"/>
      <c r="BG8" s="856"/>
      <c r="BH8" s="856"/>
      <c r="BI8" s="856"/>
      <c r="BJ8" s="856"/>
      <c r="BK8" s="856"/>
      <c r="BL8" s="856"/>
      <c r="BM8" s="856"/>
      <c r="BN8" s="856"/>
      <c r="BO8" s="856"/>
      <c r="BP8" s="856"/>
      <c r="BQ8" s="856"/>
      <c r="BR8" s="856"/>
      <c r="BS8" s="856"/>
      <c r="BT8" s="856"/>
      <c r="BU8" s="856"/>
      <c r="BV8" s="856"/>
      <c r="BW8" s="856"/>
      <c r="BX8" s="856"/>
      <c r="BY8" s="856"/>
      <c r="BZ8" s="856"/>
      <c r="CA8" s="856"/>
      <c r="CB8" s="856"/>
      <c r="CC8" s="856"/>
      <c r="CD8" s="856"/>
      <c r="CE8" s="856"/>
      <c r="CF8" s="856"/>
      <c r="CG8" s="856"/>
      <c r="CH8" s="856"/>
      <c r="CI8" s="856"/>
      <c r="CJ8" s="856"/>
      <c r="CK8" s="856"/>
      <c r="CL8" s="856"/>
      <c r="CM8" s="856"/>
      <c r="CN8" s="856"/>
      <c r="CO8" s="856"/>
      <c r="CP8" s="856"/>
      <c r="CQ8" s="856"/>
      <c r="CR8" s="856"/>
      <c r="CS8" s="856"/>
      <c r="CT8" s="856"/>
      <c r="CU8" s="856"/>
      <c r="CV8" s="856"/>
    </row>
    <row r="9" spans="1:100" s="859" customFormat="1" ht="20.5" customHeight="1" x14ac:dyDescent="0.35">
      <c r="A9" s="947"/>
      <c r="B9" s="1277" t="s">
        <v>759</v>
      </c>
      <c r="C9" s="978" t="s">
        <v>735</v>
      </c>
      <c r="D9" s="1278" t="s">
        <v>750</v>
      </c>
      <c r="E9" s="919" t="s">
        <v>1560</v>
      </c>
      <c r="F9" s="923" t="s">
        <v>760</v>
      </c>
      <c r="G9" s="1279"/>
      <c r="H9" s="1279"/>
      <c r="I9" s="1280" t="s">
        <v>1566</v>
      </c>
      <c r="J9" s="974"/>
      <c r="K9" s="924" t="s">
        <v>56</v>
      </c>
      <c r="L9" s="1281"/>
      <c r="M9" s="1281"/>
      <c r="N9" s="898" t="s">
        <v>86</v>
      </c>
      <c r="O9" s="898">
        <v>311</v>
      </c>
      <c r="P9" s="888" t="s">
        <v>718</v>
      </c>
      <c r="Q9" s="888"/>
      <c r="R9" s="888"/>
      <c r="S9" s="898" t="s">
        <v>87</v>
      </c>
      <c r="T9" s="888" t="s">
        <v>761</v>
      </c>
      <c r="U9" s="940" t="s">
        <v>762</v>
      </c>
      <c r="V9" s="924" t="s">
        <v>142</v>
      </c>
      <c r="W9" s="924">
        <v>55</v>
      </c>
      <c r="X9" s="924">
        <v>23</v>
      </c>
      <c r="Y9" s="924">
        <v>32</v>
      </c>
      <c r="Z9" s="924">
        <v>55</v>
      </c>
      <c r="AA9" s="924">
        <v>0</v>
      </c>
      <c r="AB9" s="898">
        <v>55</v>
      </c>
      <c r="AC9" s="1282">
        <v>41</v>
      </c>
      <c r="AD9" s="1283">
        <f t="shared" si="0"/>
        <v>0</v>
      </c>
      <c r="AE9" s="1286">
        <v>0</v>
      </c>
      <c r="AF9" s="1286">
        <v>0</v>
      </c>
      <c r="AG9" s="1286">
        <v>0</v>
      </c>
      <c r="AH9" s="1286">
        <v>0</v>
      </c>
      <c r="AI9" s="1286">
        <v>0</v>
      </c>
      <c r="AJ9" s="1287">
        <v>0</v>
      </c>
      <c r="AK9" s="1288">
        <v>0</v>
      </c>
      <c r="AL9" s="1288">
        <v>0</v>
      </c>
      <c r="AM9" s="1289">
        <v>0</v>
      </c>
      <c r="AN9" s="1290">
        <v>0</v>
      </c>
      <c r="AO9" s="1290">
        <v>0</v>
      </c>
      <c r="AP9" s="1273"/>
      <c r="AQ9" s="1246"/>
      <c r="AR9" s="1274"/>
      <c r="AS9" s="1275"/>
      <c r="AT9" s="1276"/>
      <c r="AU9" s="856"/>
      <c r="AV9" s="856"/>
      <c r="AW9" s="856"/>
      <c r="AX9" s="856"/>
      <c r="AY9" s="856"/>
      <c r="AZ9" s="856"/>
      <c r="BA9" s="856"/>
      <c r="BB9" s="856"/>
      <c r="BC9" s="856"/>
      <c r="BD9" s="856"/>
      <c r="BE9" s="856"/>
      <c r="BF9" s="856"/>
      <c r="BG9" s="856"/>
      <c r="BH9" s="856"/>
      <c r="BI9" s="856"/>
      <c r="BJ9" s="856"/>
      <c r="BK9" s="856"/>
      <c r="BL9" s="856"/>
      <c r="BM9" s="856"/>
      <c r="BN9" s="856"/>
      <c r="BO9" s="856"/>
      <c r="BP9" s="856"/>
      <c r="BQ9" s="856"/>
      <c r="BR9" s="856"/>
      <c r="BS9" s="856"/>
      <c r="BT9" s="856"/>
      <c r="BU9" s="856"/>
      <c r="BV9" s="856"/>
      <c r="BW9" s="856"/>
      <c r="BX9" s="856"/>
      <c r="BY9" s="856"/>
      <c r="BZ9" s="856"/>
      <c r="CA9" s="856"/>
      <c r="CB9" s="856"/>
      <c r="CC9" s="856"/>
      <c r="CD9" s="856"/>
      <c r="CE9" s="856"/>
      <c r="CF9" s="856"/>
      <c r="CG9" s="856"/>
      <c r="CH9" s="856"/>
      <c r="CI9" s="856"/>
      <c r="CJ9" s="856"/>
      <c r="CK9" s="856"/>
      <c r="CL9" s="856"/>
      <c r="CM9" s="856"/>
      <c r="CN9" s="856"/>
      <c r="CO9" s="856"/>
      <c r="CP9" s="856"/>
      <c r="CQ9" s="856"/>
      <c r="CR9" s="856"/>
      <c r="CS9" s="856"/>
      <c r="CT9" s="856"/>
      <c r="CU9" s="856"/>
      <c r="CV9" s="856"/>
    </row>
    <row r="10" spans="1:100" s="859" customFormat="1" ht="20.5" customHeight="1" x14ac:dyDescent="0.35">
      <c r="B10" s="1291" t="s">
        <v>421</v>
      </c>
      <c r="C10" s="894" t="s">
        <v>422</v>
      </c>
      <c r="D10" s="923" t="s">
        <v>423</v>
      </c>
      <c r="E10" s="901" t="s">
        <v>425</v>
      </c>
      <c r="F10" s="882" t="s">
        <v>424</v>
      </c>
      <c r="G10" s="1292"/>
      <c r="H10" s="1292"/>
      <c r="I10" s="1280" t="s">
        <v>1566</v>
      </c>
      <c r="J10" s="856"/>
      <c r="K10" s="890" t="s">
        <v>56</v>
      </c>
      <c r="L10" s="1281"/>
      <c r="M10" s="1281"/>
      <c r="N10" s="898" t="s">
        <v>120</v>
      </c>
      <c r="O10" s="898">
        <v>265</v>
      </c>
      <c r="P10" s="898" t="s">
        <v>425</v>
      </c>
      <c r="Q10" s="898"/>
      <c r="R10" s="898"/>
      <c r="S10" s="898" t="s">
        <v>114</v>
      </c>
      <c r="T10" s="898" t="s">
        <v>426</v>
      </c>
      <c r="U10" s="913">
        <v>44644</v>
      </c>
      <c r="V10" s="1293" t="s">
        <v>142</v>
      </c>
      <c r="W10" s="1271">
        <v>45</v>
      </c>
      <c r="X10" s="1271"/>
      <c r="Y10" s="1271"/>
      <c r="Z10" s="1271">
        <v>0</v>
      </c>
      <c r="AA10" s="1271">
        <v>45</v>
      </c>
      <c r="AB10" s="1271">
        <v>25</v>
      </c>
      <c r="AC10" s="1271">
        <v>20</v>
      </c>
      <c r="AD10" s="1271">
        <f t="shared" si="0"/>
        <v>20</v>
      </c>
      <c r="AE10" s="1271">
        <v>0</v>
      </c>
      <c r="AF10" s="1271">
        <v>0</v>
      </c>
      <c r="AG10" s="1271">
        <v>0</v>
      </c>
      <c r="AH10" s="1271">
        <v>0</v>
      </c>
      <c r="AI10" s="1271">
        <v>0</v>
      </c>
      <c r="AJ10" s="898">
        <v>0</v>
      </c>
      <c r="AK10" s="1271">
        <v>0</v>
      </c>
      <c r="AL10" s="1271">
        <v>0</v>
      </c>
      <c r="AM10" s="1271">
        <v>0</v>
      </c>
      <c r="AN10" s="1272">
        <v>0</v>
      </c>
      <c r="AO10" s="1272">
        <v>0</v>
      </c>
      <c r="AP10" s="1273"/>
      <c r="AQ10" s="1246"/>
      <c r="AR10" s="1274"/>
      <c r="AS10" s="1275"/>
      <c r="AT10" s="1276"/>
      <c r="AU10" s="856"/>
      <c r="AV10" s="856"/>
      <c r="AW10" s="856"/>
      <c r="AX10" s="856"/>
      <c r="AY10" s="856"/>
      <c r="AZ10" s="856"/>
      <c r="BA10" s="856"/>
      <c r="BB10" s="856"/>
      <c r="BC10" s="856"/>
      <c r="BD10" s="856"/>
      <c r="BE10" s="856"/>
      <c r="BF10" s="856"/>
      <c r="BG10" s="856"/>
      <c r="BH10" s="856"/>
      <c r="BI10" s="856"/>
      <c r="BJ10" s="856"/>
      <c r="BK10" s="856"/>
      <c r="BL10" s="856"/>
      <c r="BM10" s="856"/>
      <c r="BN10" s="856"/>
      <c r="BO10" s="856"/>
      <c r="BP10" s="856"/>
      <c r="BQ10" s="856"/>
      <c r="BR10" s="856"/>
      <c r="BS10" s="856"/>
      <c r="BT10" s="856"/>
      <c r="BU10" s="856"/>
      <c r="BV10" s="856"/>
      <c r="BW10" s="856"/>
      <c r="BX10" s="856"/>
      <c r="BY10" s="856"/>
      <c r="BZ10" s="856"/>
      <c r="CA10" s="856"/>
      <c r="CB10" s="856"/>
      <c r="CC10" s="856"/>
      <c r="CD10" s="856"/>
      <c r="CE10" s="856"/>
      <c r="CF10" s="856"/>
      <c r="CG10" s="856"/>
      <c r="CH10" s="856"/>
      <c r="CI10" s="856"/>
      <c r="CJ10" s="856"/>
      <c r="CK10" s="856"/>
      <c r="CL10" s="856"/>
      <c r="CM10" s="856"/>
      <c r="CN10" s="856"/>
      <c r="CO10" s="856"/>
      <c r="CP10" s="856"/>
      <c r="CQ10" s="856"/>
      <c r="CR10" s="856"/>
      <c r="CS10" s="856"/>
      <c r="CT10" s="856"/>
      <c r="CU10" s="856"/>
      <c r="CV10" s="856"/>
    </row>
    <row r="11" spans="1:100" s="859" customFormat="1" ht="20.5" customHeight="1" x14ac:dyDescent="0.35">
      <c r="A11" s="860"/>
      <c r="B11" s="1294">
        <v>277</v>
      </c>
      <c r="C11" s="894" t="s">
        <v>493</v>
      </c>
      <c r="D11" s="923" t="s">
        <v>494</v>
      </c>
      <c r="E11" s="923" t="s">
        <v>1553</v>
      </c>
      <c r="F11" s="882" t="s">
        <v>495</v>
      </c>
      <c r="G11" s="882"/>
      <c r="H11" s="882"/>
      <c r="I11" s="1280" t="s">
        <v>1566</v>
      </c>
      <c r="J11" s="887">
        <v>0.24</v>
      </c>
      <c r="K11" s="890" t="s">
        <v>56</v>
      </c>
      <c r="L11" s="1281"/>
      <c r="M11" s="1281"/>
      <c r="N11" s="898" t="s">
        <v>113</v>
      </c>
      <c r="O11" s="898">
        <v>211</v>
      </c>
      <c r="P11" s="898" t="s">
        <v>460</v>
      </c>
      <c r="Q11" s="898"/>
      <c r="R11" s="898"/>
      <c r="S11" s="898" t="s">
        <v>114</v>
      </c>
      <c r="T11" s="898" t="s">
        <v>496</v>
      </c>
      <c r="U11" s="940">
        <v>44252</v>
      </c>
      <c r="V11" s="924" t="s">
        <v>142</v>
      </c>
      <c r="W11" s="1271">
        <v>20</v>
      </c>
      <c r="X11" s="1271">
        <v>2</v>
      </c>
      <c r="Y11" s="1271">
        <v>18</v>
      </c>
      <c r="Z11" s="924">
        <v>20</v>
      </c>
      <c r="AA11" s="924">
        <v>0</v>
      </c>
      <c r="AB11" s="898">
        <v>0</v>
      </c>
      <c r="AC11" s="898">
        <v>20</v>
      </c>
      <c r="AD11" s="1271">
        <f t="shared" si="0"/>
        <v>20</v>
      </c>
      <c r="AE11" s="1286">
        <v>0</v>
      </c>
      <c r="AF11" s="1286">
        <v>0</v>
      </c>
      <c r="AG11" s="1286">
        <v>0</v>
      </c>
      <c r="AH11" s="1286">
        <v>0</v>
      </c>
      <c r="AI11" s="1286">
        <v>0</v>
      </c>
      <c r="AJ11" s="1287">
        <v>0</v>
      </c>
      <c r="AK11" s="1286">
        <v>0</v>
      </c>
      <c r="AL11" s="1286">
        <v>0</v>
      </c>
      <c r="AM11" s="1288">
        <v>0</v>
      </c>
      <c r="AN11" s="1290">
        <v>0</v>
      </c>
      <c r="AO11" s="1290">
        <v>0</v>
      </c>
      <c r="AP11" s="1273"/>
      <c r="AQ11" s="1246"/>
      <c r="AR11" s="1274"/>
      <c r="AS11" s="1275"/>
      <c r="AT11" s="1276"/>
      <c r="AU11" s="856"/>
      <c r="AV11" s="856"/>
      <c r="AW11" s="856"/>
      <c r="AX11" s="856"/>
      <c r="AY11" s="856"/>
      <c r="AZ11" s="856"/>
      <c r="BA11" s="856"/>
      <c r="BB11" s="856"/>
      <c r="BC11" s="856"/>
      <c r="BD11" s="856"/>
      <c r="BE11" s="856"/>
      <c r="BF11" s="856"/>
      <c r="BG11" s="856"/>
      <c r="BH11" s="856"/>
      <c r="BI11" s="856"/>
      <c r="BJ11" s="856"/>
      <c r="BK11" s="856"/>
      <c r="BL11" s="856"/>
      <c r="BM11" s="856"/>
      <c r="BN11" s="856"/>
      <c r="BO11" s="856"/>
      <c r="BP11" s="856"/>
      <c r="BQ11" s="856"/>
      <c r="BR11" s="856"/>
      <c r="BS11" s="856"/>
      <c r="BT11" s="856"/>
      <c r="BU11" s="856"/>
      <c r="BV11" s="856"/>
      <c r="BW11" s="856"/>
      <c r="BX11" s="856"/>
      <c r="BY11" s="856"/>
      <c r="BZ11" s="856"/>
      <c r="CA11" s="856"/>
      <c r="CB11" s="856"/>
      <c r="CC11" s="856"/>
      <c r="CD11" s="856"/>
      <c r="CE11" s="856"/>
      <c r="CF11" s="856"/>
      <c r="CG11" s="856"/>
      <c r="CH11" s="856"/>
      <c r="CI11" s="856"/>
      <c r="CJ11" s="856"/>
      <c r="CK11" s="856"/>
      <c r="CL11" s="856"/>
      <c r="CM11" s="856"/>
      <c r="CN11" s="856"/>
      <c r="CO11" s="856"/>
      <c r="CP11" s="856"/>
      <c r="CQ11" s="856"/>
      <c r="CR11" s="856"/>
      <c r="CS11" s="856"/>
      <c r="CT11" s="856"/>
      <c r="CU11" s="856"/>
      <c r="CV11" s="856"/>
    </row>
    <row r="12" spans="1:100" s="859" customFormat="1" ht="20.5" customHeight="1" x14ac:dyDescent="0.35">
      <c r="A12" s="947"/>
      <c r="B12" s="1277" t="s">
        <v>763</v>
      </c>
      <c r="C12" s="978" t="s">
        <v>735</v>
      </c>
      <c r="D12" s="882" t="s">
        <v>764</v>
      </c>
      <c r="E12" s="919" t="s">
        <v>1560</v>
      </c>
      <c r="F12" s="923" t="s">
        <v>334</v>
      </c>
      <c r="G12" s="1295"/>
      <c r="H12" s="1295"/>
      <c r="I12" s="1280" t="s">
        <v>1566</v>
      </c>
      <c r="J12" s="1296"/>
      <c r="K12" s="924" t="s">
        <v>56</v>
      </c>
      <c r="L12" s="1281"/>
      <c r="M12" s="1281"/>
      <c r="N12" s="898" t="s">
        <v>86</v>
      </c>
      <c r="O12" s="898">
        <v>311</v>
      </c>
      <c r="P12" s="888" t="s">
        <v>718</v>
      </c>
      <c r="Q12" s="888"/>
      <c r="R12" s="888"/>
      <c r="S12" s="898" t="s">
        <v>87</v>
      </c>
      <c r="T12" s="888" t="s">
        <v>765</v>
      </c>
      <c r="U12" s="940" t="s">
        <v>766</v>
      </c>
      <c r="V12" s="924" t="s">
        <v>142</v>
      </c>
      <c r="W12" s="1135">
        <v>44</v>
      </c>
      <c r="X12" s="1135">
        <v>44</v>
      </c>
      <c r="Y12" s="1135">
        <v>0</v>
      </c>
      <c r="Z12" s="1135">
        <v>0</v>
      </c>
      <c r="AA12" s="1135">
        <v>44</v>
      </c>
      <c r="AB12" s="1280">
        <v>44</v>
      </c>
      <c r="AC12" s="1297">
        <v>27</v>
      </c>
      <c r="AD12" s="1298">
        <f t="shared" si="0"/>
        <v>0</v>
      </c>
      <c r="AE12" s="1135">
        <v>0</v>
      </c>
      <c r="AF12" s="1135">
        <v>0</v>
      </c>
      <c r="AG12" s="1135">
        <v>0</v>
      </c>
      <c r="AH12" s="1135">
        <v>0</v>
      </c>
      <c r="AI12" s="1135">
        <v>0</v>
      </c>
      <c r="AJ12" s="1280">
        <v>0</v>
      </c>
      <c r="AK12" s="1299">
        <v>0</v>
      </c>
      <c r="AL12" s="1299">
        <v>0</v>
      </c>
      <c r="AM12" s="1300">
        <v>0</v>
      </c>
      <c r="AN12" s="1301">
        <v>0</v>
      </c>
      <c r="AO12" s="1272">
        <v>0</v>
      </c>
      <c r="AP12" s="1273"/>
      <c r="AQ12" s="1246"/>
      <c r="AR12" s="1274"/>
      <c r="AS12" s="1275"/>
      <c r="AT12" s="1276"/>
      <c r="AU12" s="856"/>
      <c r="AV12" s="856"/>
      <c r="AW12" s="856"/>
      <c r="AX12" s="856"/>
      <c r="AY12" s="856"/>
      <c r="AZ12" s="856"/>
      <c r="BA12" s="856"/>
      <c r="BB12" s="856"/>
      <c r="BC12" s="856"/>
      <c r="BD12" s="856"/>
      <c r="BE12" s="856"/>
      <c r="BF12" s="856"/>
      <c r="BG12" s="856"/>
      <c r="BH12" s="856"/>
      <c r="BI12" s="856"/>
      <c r="BJ12" s="856"/>
      <c r="BK12" s="856"/>
      <c r="BL12" s="856"/>
      <c r="BM12" s="856"/>
      <c r="BN12" s="856"/>
      <c r="BO12" s="856"/>
      <c r="BP12" s="856"/>
      <c r="BQ12" s="856"/>
      <c r="BR12" s="856"/>
      <c r="BS12" s="856"/>
      <c r="BT12" s="856"/>
      <c r="BU12" s="856"/>
      <c r="BV12" s="856"/>
      <c r="BW12" s="856"/>
      <c r="BX12" s="856"/>
      <c r="BY12" s="856"/>
      <c r="BZ12" s="856"/>
      <c r="CA12" s="856"/>
      <c r="CB12" s="856"/>
      <c r="CC12" s="856"/>
      <c r="CD12" s="856"/>
      <c r="CE12" s="856"/>
      <c r="CF12" s="856"/>
      <c r="CG12" s="856"/>
      <c r="CH12" s="856"/>
      <c r="CI12" s="856"/>
      <c r="CJ12" s="856"/>
      <c r="CK12" s="856"/>
      <c r="CL12" s="856"/>
      <c r="CM12" s="856"/>
      <c r="CN12" s="856"/>
      <c r="CO12" s="856"/>
      <c r="CP12" s="856"/>
      <c r="CQ12" s="856"/>
      <c r="CR12" s="856"/>
      <c r="CS12" s="856"/>
      <c r="CT12" s="856"/>
      <c r="CU12" s="856"/>
      <c r="CV12" s="856"/>
    </row>
    <row r="13" spans="1:100" s="859" customFormat="1" ht="20.5" customHeight="1" x14ac:dyDescent="0.35">
      <c r="B13" s="1302" t="s">
        <v>512</v>
      </c>
      <c r="C13" s="959" t="s">
        <v>513</v>
      </c>
      <c r="D13" s="970" t="s">
        <v>514</v>
      </c>
      <c r="E13" s="970" t="s">
        <v>516</v>
      </c>
      <c r="F13" s="923" t="s">
        <v>515</v>
      </c>
      <c r="G13" s="923"/>
      <c r="H13" s="923"/>
      <c r="I13" s="1280" t="s">
        <v>1566</v>
      </c>
      <c r="J13" s="887">
        <v>1.74</v>
      </c>
      <c r="K13" s="890" t="s">
        <v>56</v>
      </c>
      <c r="L13" s="1281"/>
      <c r="M13" s="1281"/>
      <c r="N13" s="898" t="s">
        <v>86</v>
      </c>
      <c r="O13" s="898">
        <v>296</v>
      </c>
      <c r="P13" s="898" t="s">
        <v>516</v>
      </c>
      <c r="Q13" s="898"/>
      <c r="R13" s="898"/>
      <c r="S13" s="924" t="s">
        <v>87</v>
      </c>
      <c r="T13" s="888" t="s">
        <v>517</v>
      </c>
      <c r="U13" s="940" t="s">
        <v>518</v>
      </c>
      <c r="V13" s="924" t="s">
        <v>142</v>
      </c>
      <c r="W13" s="924">
        <v>52</v>
      </c>
      <c r="X13" s="924"/>
      <c r="Y13" s="924"/>
      <c r="Z13" s="924">
        <v>52</v>
      </c>
      <c r="AA13" s="924">
        <v>0</v>
      </c>
      <c r="AB13" s="898">
        <v>52</v>
      </c>
      <c r="AC13" s="898">
        <v>52</v>
      </c>
      <c r="AD13" s="1271">
        <f t="shared" si="0"/>
        <v>0</v>
      </c>
      <c r="AE13" s="1286">
        <v>0</v>
      </c>
      <c r="AF13" s="1286">
        <v>0</v>
      </c>
      <c r="AG13" s="1286">
        <v>0</v>
      </c>
      <c r="AH13" s="1286">
        <v>0</v>
      </c>
      <c r="AI13" s="1286">
        <v>0</v>
      </c>
      <c r="AJ13" s="1287">
        <v>0</v>
      </c>
      <c r="AK13" s="1288">
        <v>0</v>
      </c>
      <c r="AL13" s="1288">
        <v>0</v>
      </c>
      <c r="AM13" s="1288">
        <v>0</v>
      </c>
      <c r="AN13" s="1290">
        <v>0</v>
      </c>
      <c r="AO13" s="1290">
        <v>0</v>
      </c>
      <c r="AP13" s="1273"/>
      <c r="AQ13" s="1246"/>
      <c r="AR13" s="1274"/>
      <c r="AS13" s="1275"/>
      <c r="AT13" s="1276"/>
      <c r="AU13" s="856"/>
      <c r="AV13" s="856"/>
      <c r="AW13" s="856"/>
      <c r="AX13" s="856"/>
      <c r="AY13" s="856"/>
      <c r="AZ13" s="856"/>
      <c r="BA13" s="856"/>
      <c r="BB13" s="856"/>
      <c r="BC13" s="856"/>
      <c r="BD13" s="856"/>
      <c r="BE13" s="856"/>
      <c r="BF13" s="856"/>
      <c r="BG13" s="856"/>
      <c r="BH13" s="856"/>
      <c r="BI13" s="856"/>
      <c r="BJ13" s="856"/>
      <c r="BK13" s="856"/>
      <c r="BL13" s="856"/>
      <c r="BM13" s="856"/>
      <c r="BN13" s="856"/>
      <c r="BO13" s="856"/>
      <c r="BP13" s="856"/>
      <c r="BQ13" s="856"/>
      <c r="BR13" s="856"/>
      <c r="BS13" s="856"/>
      <c r="BT13" s="856"/>
      <c r="BU13" s="856"/>
      <c r="BV13" s="856"/>
      <c r="BW13" s="856"/>
      <c r="BX13" s="856"/>
      <c r="BY13" s="856"/>
      <c r="BZ13" s="856"/>
      <c r="CA13" s="856"/>
      <c r="CB13" s="856"/>
      <c r="CC13" s="856"/>
      <c r="CD13" s="856"/>
      <c r="CE13" s="856"/>
      <c r="CF13" s="856"/>
      <c r="CG13" s="856"/>
      <c r="CH13" s="856"/>
      <c r="CI13" s="856"/>
      <c r="CJ13" s="856"/>
      <c r="CK13" s="856"/>
      <c r="CL13" s="856"/>
      <c r="CM13" s="856"/>
      <c r="CN13" s="856"/>
      <c r="CO13" s="856"/>
      <c r="CP13" s="856"/>
      <c r="CQ13" s="856"/>
      <c r="CR13" s="856"/>
      <c r="CS13" s="856"/>
      <c r="CT13" s="856"/>
      <c r="CU13" s="856"/>
      <c r="CV13" s="856"/>
    </row>
    <row r="14" spans="1:100" ht="20.5" customHeight="1" x14ac:dyDescent="0.35">
      <c r="A14" s="857"/>
      <c r="B14" s="959" t="s">
        <v>605</v>
      </c>
      <c r="C14" s="932" t="s">
        <v>606</v>
      </c>
      <c r="D14" s="923" t="s">
        <v>607</v>
      </c>
      <c r="E14" s="923" t="s">
        <v>1557</v>
      </c>
      <c r="F14" s="923" t="s">
        <v>603</v>
      </c>
      <c r="G14" s="923"/>
      <c r="H14" s="923"/>
      <c r="I14" s="1280" t="s">
        <v>1566</v>
      </c>
      <c r="J14" s="887">
        <v>106</v>
      </c>
      <c r="K14" s="924" t="s">
        <v>56</v>
      </c>
      <c r="L14" s="1281"/>
      <c r="M14" s="1281"/>
      <c r="N14" s="898" t="s">
        <v>113</v>
      </c>
      <c r="O14" s="898">
        <v>284</v>
      </c>
      <c r="P14" s="898" t="s">
        <v>608</v>
      </c>
      <c r="Q14" s="898"/>
      <c r="R14" s="898"/>
      <c r="S14" s="1303" t="s">
        <v>87</v>
      </c>
      <c r="T14" s="888" t="s">
        <v>609</v>
      </c>
      <c r="U14" s="940" t="s">
        <v>610</v>
      </c>
      <c r="V14" s="924" t="s">
        <v>142</v>
      </c>
      <c r="W14" s="924">
        <v>15</v>
      </c>
      <c r="X14" s="924">
        <v>15</v>
      </c>
      <c r="Y14" s="924">
        <v>0</v>
      </c>
      <c r="Z14" s="924">
        <v>0</v>
      </c>
      <c r="AA14" s="924">
        <v>15</v>
      </c>
      <c r="AB14" s="898">
        <v>15</v>
      </c>
      <c r="AC14" s="898">
        <v>1</v>
      </c>
      <c r="AD14" s="1271">
        <f t="shared" si="0"/>
        <v>0</v>
      </c>
      <c r="AE14" s="924">
        <v>0</v>
      </c>
      <c r="AF14" s="924">
        <v>0</v>
      </c>
      <c r="AG14" s="924">
        <v>0</v>
      </c>
      <c r="AH14" s="924">
        <v>0</v>
      </c>
      <c r="AI14" s="924">
        <v>0</v>
      </c>
      <c r="AJ14" s="898">
        <v>0</v>
      </c>
      <c r="AK14" s="924">
        <v>0</v>
      </c>
      <c r="AL14" s="924">
        <v>0</v>
      </c>
      <c r="AM14" s="1271">
        <v>0</v>
      </c>
      <c r="AN14" s="1272">
        <v>0</v>
      </c>
      <c r="AO14" s="1272">
        <v>0</v>
      </c>
      <c r="AP14" s="1273"/>
      <c r="AQ14" s="1246"/>
      <c r="AR14" s="1274"/>
      <c r="AS14" s="1275"/>
      <c r="AT14" s="1276"/>
    </row>
    <row r="15" spans="1:100" s="859" customFormat="1" ht="20.5" customHeight="1" x14ac:dyDescent="0.35">
      <c r="A15" s="860"/>
      <c r="B15" s="1294">
        <v>240</v>
      </c>
      <c r="C15" s="1302" t="s">
        <v>668</v>
      </c>
      <c r="D15" s="970" t="s">
        <v>669</v>
      </c>
      <c r="E15" s="970" t="s">
        <v>1559</v>
      </c>
      <c r="F15" s="923" t="s">
        <v>670</v>
      </c>
      <c r="G15" s="923"/>
      <c r="H15" s="923"/>
      <c r="I15" s="1280" t="s">
        <v>1566</v>
      </c>
      <c r="J15" s="887">
        <v>1.8</v>
      </c>
      <c r="K15" s="924" t="s">
        <v>56</v>
      </c>
      <c r="L15" s="1281"/>
      <c r="M15" s="1281"/>
      <c r="N15" s="898" t="s">
        <v>42</v>
      </c>
      <c r="O15" s="898">
        <v>286</v>
      </c>
      <c r="P15" s="898" t="s">
        <v>285</v>
      </c>
      <c r="Q15" s="898"/>
      <c r="R15" s="898"/>
      <c r="S15" s="898" t="s">
        <v>87</v>
      </c>
      <c r="T15" s="888" t="s">
        <v>671</v>
      </c>
      <c r="U15" s="940" t="s">
        <v>672</v>
      </c>
      <c r="V15" s="924" t="s">
        <v>142</v>
      </c>
      <c r="W15" s="924">
        <v>33</v>
      </c>
      <c r="X15" s="924">
        <v>33</v>
      </c>
      <c r="Y15" s="924"/>
      <c r="Z15" s="924">
        <v>0</v>
      </c>
      <c r="AA15" s="924">
        <v>33</v>
      </c>
      <c r="AB15" s="898">
        <v>33</v>
      </c>
      <c r="AC15" s="1282">
        <v>23</v>
      </c>
      <c r="AD15" s="1283">
        <f t="shared" si="0"/>
        <v>0</v>
      </c>
      <c r="AE15" s="924">
        <v>0</v>
      </c>
      <c r="AF15" s="924">
        <v>0</v>
      </c>
      <c r="AG15" s="924">
        <v>0</v>
      </c>
      <c r="AH15" s="924">
        <v>0</v>
      </c>
      <c r="AI15" s="924">
        <v>0</v>
      </c>
      <c r="AJ15" s="898">
        <v>0</v>
      </c>
      <c r="AK15" s="1271">
        <v>0</v>
      </c>
      <c r="AL15" s="1271">
        <v>0</v>
      </c>
      <c r="AM15" s="1284">
        <v>0</v>
      </c>
      <c r="AN15" s="1272">
        <v>0</v>
      </c>
      <c r="AO15" s="1272">
        <v>0</v>
      </c>
      <c r="AP15" s="1273"/>
      <c r="AQ15" s="1246"/>
      <c r="AR15" s="1274"/>
      <c r="AS15" s="1275"/>
      <c r="AT15" s="1276"/>
      <c r="AU15" s="856"/>
      <c r="AV15" s="856"/>
      <c r="AW15" s="856"/>
      <c r="AX15" s="856"/>
      <c r="AY15" s="856"/>
      <c r="AZ15" s="856"/>
      <c r="BA15" s="856"/>
      <c r="BB15" s="856"/>
      <c r="BC15" s="856"/>
      <c r="BD15" s="856"/>
      <c r="BE15" s="856"/>
      <c r="BF15" s="856"/>
      <c r="BG15" s="856"/>
      <c r="BH15" s="856"/>
      <c r="BI15" s="856"/>
      <c r="BJ15" s="856"/>
      <c r="BK15" s="856"/>
      <c r="BL15" s="856"/>
      <c r="BM15" s="856"/>
      <c r="BN15" s="856"/>
      <c r="BO15" s="856"/>
      <c r="BP15" s="856"/>
      <c r="BQ15" s="856"/>
      <c r="BR15" s="856"/>
      <c r="BS15" s="856"/>
      <c r="BT15" s="856"/>
      <c r="BU15" s="856"/>
      <c r="BV15" s="856"/>
      <c r="BW15" s="856"/>
      <c r="BX15" s="856"/>
      <c r="BY15" s="856"/>
      <c r="BZ15" s="856"/>
      <c r="CA15" s="856"/>
      <c r="CB15" s="856"/>
      <c r="CC15" s="856"/>
      <c r="CD15" s="856"/>
      <c r="CE15" s="856"/>
      <c r="CF15" s="856"/>
      <c r="CG15" s="856"/>
      <c r="CH15" s="856"/>
      <c r="CI15" s="856"/>
      <c r="CJ15" s="856"/>
      <c r="CK15" s="856"/>
      <c r="CL15" s="856"/>
      <c r="CM15" s="856"/>
      <c r="CN15" s="856"/>
      <c r="CO15" s="856"/>
      <c r="CP15" s="856"/>
      <c r="CQ15" s="856"/>
      <c r="CR15" s="856"/>
      <c r="CS15" s="856"/>
      <c r="CT15" s="856"/>
      <c r="CU15" s="856"/>
      <c r="CV15" s="856"/>
    </row>
    <row r="16" spans="1:100" s="859" customFormat="1" ht="20.5" customHeight="1" x14ac:dyDescent="0.35">
      <c r="A16" s="860"/>
      <c r="B16" s="1294" t="s">
        <v>673</v>
      </c>
      <c r="C16" s="1302" t="s">
        <v>668</v>
      </c>
      <c r="D16" s="970" t="s">
        <v>669</v>
      </c>
      <c r="E16" s="970" t="s">
        <v>1559</v>
      </c>
      <c r="F16" s="923" t="s">
        <v>670</v>
      </c>
      <c r="G16" s="923"/>
      <c r="H16" s="923"/>
      <c r="I16" s="1280" t="s">
        <v>1566</v>
      </c>
      <c r="J16" s="887">
        <v>1.8</v>
      </c>
      <c r="K16" s="924" t="s">
        <v>56</v>
      </c>
      <c r="L16" s="1281"/>
      <c r="M16" s="1281"/>
      <c r="N16" s="898" t="s">
        <v>42</v>
      </c>
      <c r="O16" s="898">
        <v>286</v>
      </c>
      <c r="P16" s="898" t="s">
        <v>285</v>
      </c>
      <c r="Q16" s="898"/>
      <c r="R16" s="898"/>
      <c r="S16" s="898" t="s">
        <v>87</v>
      </c>
      <c r="T16" s="888" t="s">
        <v>671</v>
      </c>
      <c r="U16" s="940" t="s">
        <v>672</v>
      </c>
      <c r="V16" s="924" t="s">
        <v>142</v>
      </c>
      <c r="W16" s="924">
        <v>12</v>
      </c>
      <c r="X16" s="924">
        <v>12</v>
      </c>
      <c r="Y16" s="924"/>
      <c r="Z16" s="924">
        <v>12</v>
      </c>
      <c r="AA16" s="924">
        <v>0</v>
      </c>
      <c r="AB16" s="898">
        <v>12</v>
      </c>
      <c r="AC16" s="1282">
        <v>12</v>
      </c>
      <c r="AD16" s="1283">
        <f t="shared" si="0"/>
        <v>0</v>
      </c>
      <c r="AE16" s="1286">
        <v>0</v>
      </c>
      <c r="AF16" s="1286">
        <v>0</v>
      </c>
      <c r="AG16" s="1286">
        <v>0</v>
      </c>
      <c r="AH16" s="1286">
        <v>0</v>
      </c>
      <c r="AI16" s="1286">
        <v>0</v>
      </c>
      <c r="AJ16" s="1287">
        <v>0</v>
      </c>
      <c r="AK16" s="1288">
        <v>0</v>
      </c>
      <c r="AL16" s="1288">
        <v>0</v>
      </c>
      <c r="AM16" s="1288">
        <v>0</v>
      </c>
      <c r="AN16" s="1290">
        <v>0</v>
      </c>
      <c r="AO16" s="1290">
        <v>0</v>
      </c>
      <c r="AP16" s="1273"/>
      <c r="AQ16" s="1246"/>
      <c r="AR16" s="1274"/>
      <c r="AS16" s="1275"/>
      <c r="AT16" s="1276"/>
      <c r="AU16" s="856"/>
      <c r="AV16" s="856"/>
      <c r="AW16" s="856"/>
      <c r="AX16" s="856"/>
      <c r="AY16" s="856"/>
      <c r="AZ16" s="856"/>
      <c r="BA16" s="856"/>
      <c r="BB16" s="856"/>
      <c r="BC16" s="856"/>
      <c r="BD16" s="856"/>
      <c r="BE16" s="856"/>
      <c r="BF16" s="856"/>
      <c r="BG16" s="856"/>
      <c r="BH16" s="856"/>
      <c r="BI16" s="856"/>
      <c r="BJ16" s="856"/>
      <c r="BK16" s="856"/>
      <c r="BL16" s="856"/>
      <c r="BM16" s="856"/>
      <c r="BN16" s="856"/>
      <c r="BO16" s="856"/>
      <c r="BP16" s="856"/>
      <c r="BQ16" s="856"/>
      <c r="BR16" s="856"/>
      <c r="BS16" s="856"/>
      <c r="BT16" s="856"/>
      <c r="BU16" s="856"/>
      <c r="BV16" s="856"/>
      <c r="BW16" s="856"/>
      <c r="BX16" s="856"/>
      <c r="BY16" s="856"/>
      <c r="BZ16" s="856"/>
      <c r="CA16" s="856"/>
      <c r="CB16" s="856"/>
      <c r="CC16" s="856"/>
      <c r="CD16" s="856"/>
      <c r="CE16" s="856"/>
      <c r="CF16" s="856"/>
      <c r="CG16" s="856"/>
      <c r="CH16" s="856"/>
      <c r="CI16" s="856"/>
      <c r="CJ16" s="856"/>
      <c r="CK16" s="856"/>
      <c r="CL16" s="856"/>
      <c r="CM16" s="856"/>
      <c r="CN16" s="856"/>
      <c r="CO16" s="856"/>
      <c r="CP16" s="856"/>
      <c r="CQ16" s="856"/>
      <c r="CR16" s="856"/>
      <c r="CS16" s="856"/>
      <c r="CT16" s="856"/>
      <c r="CU16" s="856"/>
      <c r="CV16" s="856"/>
    </row>
    <row r="17" spans="1:100" s="859" customFormat="1" ht="20.5" customHeight="1" x14ac:dyDescent="0.35">
      <c r="A17" s="943"/>
      <c r="B17" s="932" t="s">
        <v>316</v>
      </c>
      <c r="C17" s="932" t="s">
        <v>310</v>
      </c>
      <c r="D17" s="1304" t="s">
        <v>317</v>
      </c>
      <c r="E17" s="923" t="s">
        <v>285</v>
      </c>
      <c r="F17" s="923" t="s">
        <v>318</v>
      </c>
      <c r="G17" s="923"/>
      <c r="H17" s="923"/>
      <c r="I17" s="1280" t="s">
        <v>1566</v>
      </c>
      <c r="J17" s="887">
        <v>6.95</v>
      </c>
      <c r="K17" s="924" t="s">
        <v>56</v>
      </c>
      <c r="L17" s="1281"/>
      <c r="M17" s="1281"/>
      <c r="N17" s="898" t="s">
        <v>319</v>
      </c>
      <c r="O17" s="898">
        <v>287</v>
      </c>
      <c r="P17" s="898" t="s">
        <v>313</v>
      </c>
      <c r="Q17" s="898"/>
      <c r="R17" s="898"/>
      <c r="S17" s="924" t="s">
        <v>301</v>
      </c>
      <c r="T17" s="888" t="s">
        <v>320</v>
      </c>
      <c r="U17" s="940" t="s">
        <v>321</v>
      </c>
      <c r="V17" s="924" t="s">
        <v>142</v>
      </c>
      <c r="W17" s="1305">
        <v>204</v>
      </c>
      <c r="X17" s="924">
        <v>204</v>
      </c>
      <c r="Y17" s="924">
        <v>0</v>
      </c>
      <c r="Z17" s="924">
        <v>69</v>
      </c>
      <c r="AA17" s="924">
        <v>135</v>
      </c>
      <c r="AB17" s="898">
        <v>204</v>
      </c>
      <c r="AC17" s="898">
        <v>33</v>
      </c>
      <c r="AD17" s="1271">
        <f t="shared" si="0"/>
        <v>0</v>
      </c>
      <c r="AE17" s="924">
        <v>0</v>
      </c>
      <c r="AF17" s="924">
        <v>0</v>
      </c>
      <c r="AG17" s="924">
        <v>0</v>
      </c>
      <c r="AH17" s="924">
        <v>0</v>
      </c>
      <c r="AI17" s="924">
        <v>0</v>
      </c>
      <c r="AJ17" s="898">
        <v>0</v>
      </c>
      <c r="AK17" s="924">
        <v>0</v>
      </c>
      <c r="AL17" s="924">
        <v>0</v>
      </c>
      <c r="AM17" s="1271">
        <v>0</v>
      </c>
      <c r="AN17" s="1272">
        <v>0</v>
      </c>
      <c r="AO17" s="1272">
        <v>0</v>
      </c>
      <c r="AP17" s="1273"/>
      <c r="AQ17" s="1246"/>
      <c r="AR17" s="1274"/>
      <c r="AS17" s="1275"/>
      <c r="AT17" s="1276"/>
      <c r="AU17" s="856"/>
      <c r="AV17" s="856"/>
      <c r="AW17" s="856"/>
      <c r="AX17" s="856"/>
      <c r="AY17" s="856"/>
      <c r="AZ17" s="856"/>
      <c r="BA17" s="856"/>
      <c r="BB17" s="856"/>
      <c r="BC17" s="856"/>
      <c r="BD17" s="856"/>
      <c r="BE17" s="856"/>
      <c r="BF17" s="856"/>
      <c r="BG17" s="856"/>
      <c r="BH17" s="856"/>
      <c r="BI17" s="856"/>
      <c r="BJ17" s="856"/>
      <c r="BK17" s="856"/>
      <c r="BL17" s="856"/>
      <c r="BM17" s="856"/>
      <c r="BN17" s="856"/>
      <c r="BO17" s="856"/>
      <c r="BP17" s="856"/>
      <c r="BQ17" s="856"/>
      <c r="BR17" s="856"/>
      <c r="BS17" s="856"/>
      <c r="BT17" s="856"/>
      <c r="BU17" s="856"/>
      <c r="BV17" s="856"/>
      <c r="BW17" s="856"/>
      <c r="BX17" s="856"/>
      <c r="BY17" s="856"/>
      <c r="BZ17" s="856"/>
      <c r="CA17" s="856"/>
      <c r="CB17" s="856"/>
      <c r="CC17" s="856"/>
      <c r="CD17" s="856"/>
      <c r="CE17" s="856"/>
      <c r="CF17" s="856"/>
      <c r="CG17" s="856"/>
      <c r="CH17" s="856"/>
      <c r="CI17" s="856"/>
      <c r="CJ17" s="856"/>
      <c r="CK17" s="856"/>
      <c r="CL17" s="856"/>
      <c r="CM17" s="856"/>
      <c r="CN17" s="856"/>
      <c r="CO17" s="856"/>
      <c r="CP17" s="856"/>
      <c r="CQ17" s="856"/>
      <c r="CR17" s="856"/>
      <c r="CS17" s="856"/>
      <c r="CT17" s="856"/>
      <c r="CU17" s="856"/>
      <c r="CV17" s="856"/>
    </row>
    <row r="18" spans="1:100" ht="20.5" customHeight="1" x14ac:dyDescent="0.35">
      <c r="A18" s="1306"/>
      <c r="B18" s="932" t="s">
        <v>296</v>
      </c>
      <c r="C18" s="932" t="s">
        <v>293</v>
      </c>
      <c r="D18" s="923" t="s">
        <v>283</v>
      </c>
      <c r="E18" s="923" t="s">
        <v>285</v>
      </c>
      <c r="F18" s="923" t="s">
        <v>294</v>
      </c>
      <c r="G18" s="980"/>
      <c r="H18" s="980"/>
      <c r="I18" s="1280" t="s">
        <v>1566</v>
      </c>
      <c r="J18" s="944"/>
      <c r="K18" s="924" t="s">
        <v>56</v>
      </c>
      <c r="L18" s="1281"/>
      <c r="M18" s="1281"/>
      <c r="N18" s="898" t="s">
        <v>86</v>
      </c>
      <c r="O18" s="898">
        <v>286</v>
      </c>
      <c r="P18" s="898" t="s">
        <v>285</v>
      </c>
      <c r="Q18" s="898"/>
      <c r="R18" s="898"/>
      <c r="S18" s="924" t="s">
        <v>114</v>
      </c>
      <c r="T18" s="898" t="s">
        <v>295</v>
      </c>
      <c r="U18" s="940">
        <v>44329</v>
      </c>
      <c r="V18" s="924" t="s">
        <v>142</v>
      </c>
      <c r="W18" s="924">
        <v>63</v>
      </c>
      <c r="X18" s="924"/>
      <c r="Y18" s="924"/>
      <c r="Z18" s="924">
        <v>63</v>
      </c>
      <c r="AA18" s="924">
        <v>0</v>
      </c>
      <c r="AB18" s="898">
        <v>63</v>
      </c>
      <c r="AC18" s="898">
        <v>17</v>
      </c>
      <c r="AD18" s="1271">
        <f t="shared" si="0"/>
        <v>0</v>
      </c>
      <c r="AE18" s="1286">
        <v>0</v>
      </c>
      <c r="AF18" s="1286">
        <v>0</v>
      </c>
      <c r="AG18" s="1286">
        <v>0</v>
      </c>
      <c r="AH18" s="1286">
        <v>0</v>
      </c>
      <c r="AI18" s="1286">
        <v>0</v>
      </c>
      <c r="AJ18" s="1287">
        <v>0</v>
      </c>
      <c r="AK18" s="1286">
        <v>0</v>
      </c>
      <c r="AL18" s="1286">
        <v>0</v>
      </c>
      <c r="AM18" s="1288">
        <v>0</v>
      </c>
      <c r="AN18" s="1290">
        <v>0</v>
      </c>
      <c r="AO18" s="1290">
        <v>0</v>
      </c>
      <c r="AP18" s="1273"/>
      <c r="AQ18" s="1246"/>
      <c r="AR18" s="1274"/>
      <c r="AS18" s="1275"/>
      <c r="AT18" s="1276"/>
    </row>
    <row r="19" spans="1:100" ht="20.5" customHeight="1" x14ac:dyDescent="0.35">
      <c r="A19" s="971"/>
      <c r="B19" s="932" t="s">
        <v>545</v>
      </c>
      <c r="C19" s="932" t="s">
        <v>539</v>
      </c>
      <c r="D19" s="923" t="s">
        <v>540</v>
      </c>
      <c r="E19" s="923" t="s">
        <v>1555</v>
      </c>
      <c r="F19" s="957" t="s">
        <v>541</v>
      </c>
      <c r="G19" s="957"/>
      <c r="H19" s="957"/>
      <c r="I19" s="1280" t="s">
        <v>1566</v>
      </c>
      <c r="J19" s="887"/>
      <c r="K19" s="890" t="s">
        <v>55</v>
      </c>
      <c r="L19" s="924"/>
      <c r="M19" s="924"/>
      <c r="N19" s="898" t="s">
        <v>376</v>
      </c>
      <c r="O19" s="898">
        <v>275</v>
      </c>
      <c r="P19" s="888" t="s">
        <v>542</v>
      </c>
      <c r="Q19" s="888"/>
      <c r="R19" s="888"/>
      <c r="S19" s="924" t="s">
        <v>389</v>
      </c>
      <c r="T19" s="888" t="s">
        <v>543</v>
      </c>
      <c r="U19" s="940" t="s">
        <v>544</v>
      </c>
      <c r="V19" s="924" t="s">
        <v>142</v>
      </c>
      <c r="W19" s="924">
        <v>20</v>
      </c>
      <c r="X19" s="924"/>
      <c r="Y19" s="924"/>
      <c r="Z19" s="924">
        <v>20</v>
      </c>
      <c r="AA19" s="924">
        <v>0</v>
      </c>
      <c r="AB19" s="898">
        <v>0</v>
      </c>
      <c r="AC19" s="898">
        <v>20</v>
      </c>
      <c r="AD19" s="1271">
        <f t="shared" si="0"/>
        <v>20</v>
      </c>
      <c r="AE19" s="1286">
        <v>0</v>
      </c>
      <c r="AF19" s="1286">
        <v>0</v>
      </c>
      <c r="AG19" s="1286">
        <v>0</v>
      </c>
      <c r="AH19" s="1286">
        <v>0</v>
      </c>
      <c r="AI19" s="1286">
        <v>0</v>
      </c>
      <c r="AJ19" s="1287">
        <v>0</v>
      </c>
      <c r="AK19" s="1286">
        <v>0</v>
      </c>
      <c r="AL19" s="1286">
        <v>0</v>
      </c>
      <c r="AM19" s="1288">
        <v>0</v>
      </c>
      <c r="AN19" s="1290">
        <v>0</v>
      </c>
      <c r="AO19" s="1290">
        <v>0</v>
      </c>
      <c r="AP19" s="1273"/>
      <c r="AQ19" s="1246"/>
      <c r="AR19" s="1274"/>
      <c r="AS19" s="1275"/>
      <c r="AT19" s="1276"/>
    </row>
    <row r="20" spans="1:100" ht="20.5" customHeight="1" x14ac:dyDescent="0.35">
      <c r="B20" s="1294">
        <v>183</v>
      </c>
      <c r="C20" s="894" t="s">
        <v>461</v>
      </c>
      <c r="D20" s="923" t="s">
        <v>462</v>
      </c>
      <c r="E20" s="923" t="s">
        <v>1553</v>
      </c>
      <c r="F20" s="882" t="s">
        <v>463</v>
      </c>
      <c r="G20" s="882"/>
      <c r="H20" s="882"/>
      <c r="I20" s="1280" t="s">
        <v>1566</v>
      </c>
      <c r="J20" s="887">
        <v>12.4</v>
      </c>
      <c r="K20" s="890" t="s">
        <v>56</v>
      </c>
      <c r="L20" s="1281"/>
      <c r="M20" s="1281"/>
      <c r="N20" s="898" t="s">
        <v>113</v>
      </c>
      <c r="O20" s="898">
        <v>212</v>
      </c>
      <c r="P20" s="898" t="s">
        <v>464</v>
      </c>
      <c r="Q20" s="898"/>
      <c r="R20" s="898"/>
      <c r="S20" s="898" t="s">
        <v>389</v>
      </c>
      <c r="T20" s="888" t="s">
        <v>465</v>
      </c>
      <c r="U20" s="940" t="s">
        <v>466</v>
      </c>
      <c r="V20" s="924" t="s">
        <v>142</v>
      </c>
      <c r="W20" s="1271">
        <v>150</v>
      </c>
      <c r="X20" s="1271"/>
      <c r="Y20" s="1271"/>
      <c r="Z20" s="924">
        <v>23</v>
      </c>
      <c r="AA20" s="924">
        <v>127</v>
      </c>
      <c r="AB20" s="898">
        <v>133</v>
      </c>
      <c r="AC20" s="898">
        <v>17</v>
      </c>
      <c r="AD20" s="1271">
        <f t="shared" si="0"/>
        <v>17</v>
      </c>
      <c r="AE20" s="924">
        <v>0</v>
      </c>
      <c r="AF20" s="924">
        <v>0</v>
      </c>
      <c r="AG20" s="924">
        <v>0</v>
      </c>
      <c r="AH20" s="924">
        <v>0</v>
      </c>
      <c r="AI20" s="924">
        <v>0</v>
      </c>
      <c r="AJ20" s="898">
        <v>0</v>
      </c>
      <c r="AK20" s="924">
        <v>0</v>
      </c>
      <c r="AL20" s="924">
        <v>0</v>
      </c>
      <c r="AM20" s="1271">
        <v>0</v>
      </c>
      <c r="AN20" s="1272">
        <v>0</v>
      </c>
      <c r="AO20" s="1272">
        <v>0</v>
      </c>
      <c r="AP20" s="1273"/>
      <c r="AQ20" s="1246"/>
      <c r="AR20" s="1274"/>
      <c r="AS20" s="1275"/>
      <c r="AT20" s="1276"/>
    </row>
    <row r="21" spans="1:100" s="859" customFormat="1" ht="20.5" customHeight="1" x14ac:dyDescent="0.35">
      <c r="A21" s="860"/>
      <c r="B21" s="1294">
        <v>185</v>
      </c>
      <c r="C21" s="894" t="s">
        <v>472</v>
      </c>
      <c r="D21" s="923" t="s">
        <v>473</v>
      </c>
      <c r="E21" s="923" t="s">
        <v>1553</v>
      </c>
      <c r="F21" s="882" t="s">
        <v>474</v>
      </c>
      <c r="G21" s="882"/>
      <c r="H21" s="882"/>
      <c r="I21" s="1280" t="s">
        <v>1566</v>
      </c>
      <c r="J21" s="887">
        <v>16.600000000000001</v>
      </c>
      <c r="K21" s="890" t="s">
        <v>56</v>
      </c>
      <c r="L21" s="1281"/>
      <c r="M21" s="1281"/>
      <c r="N21" s="898" t="s">
        <v>42</v>
      </c>
      <c r="O21" s="898">
        <v>213</v>
      </c>
      <c r="P21" s="898" t="s">
        <v>475</v>
      </c>
      <c r="Q21" s="898"/>
      <c r="R21" s="898"/>
      <c r="S21" s="898"/>
      <c r="T21" s="888" t="s">
        <v>476</v>
      </c>
      <c r="U21" s="940" t="s">
        <v>477</v>
      </c>
      <c r="V21" s="924" t="s">
        <v>142</v>
      </c>
      <c r="W21" s="1271">
        <v>280</v>
      </c>
      <c r="X21" s="1271"/>
      <c r="Y21" s="1271"/>
      <c r="Z21" s="924">
        <v>70</v>
      </c>
      <c r="AA21" s="924">
        <v>210</v>
      </c>
      <c r="AB21" s="898">
        <v>278</v>
      </c>
      <c r="AC21" s="898">
        <v>2</v>
      </c>
      <c r="AD21" s="1271">
        <f t="shared" si="0"/>
        <v>2</v>
      </c>
      <c r="AE21" s="924">
        <v>0</v>
      </c>
      <c r="AF21" s="924">
        <v>0</v>
      </c>
      <c r="AG21" s="924">
        <v>0</v>
      </c>
      <c r="AH21" s="924">
        <v>0</v>
      </c>
      <c r="AI21" s="924">
        <v>0</v>
      </c>
      <c r="AJ21" s="898">
        <v>0</v>
      </c>
      <c r="AK21" s="924">
        <v>0</v>
      </c>
      <c r="AL21" s="924">
        <v>0</v>
      </c>
      <c r="AM21" s="1271">
        <v>0</v>
      </c>
      <c r="AN21" s="1272">
        <v>0</v>
      </c>
      <c r="AO21" s="1272">
        <v>0</v>
      </c>
      <c r="AP21" s="1273"/>
      <c r="AQ21" s="1246"/>
      <c r="AR21" s="1274"/>
      <c r="AS21" s="1275"/>
      <c r="AT21" s="1276"/>
      <c r="AU21" s="856"/>
      <c r="AV21" s="856"/>
      <c r="AW21" s="856"/>
      <c r="AX21" s="856"/>
      <c r="AY21" s="856"/>
      <c r="AZ21" s="856"/>
      <c r="BA21" s="856"/>
      <c r="BB21" s="856"/>
      <c r="BC21" s="856"/>
      <c r="BD21" s="856"/>
      <c r="BE21" s="856"/>
      <c r="BF21" s="856"/>
      <c r="BG21" s="856"/>
      <c r="BH21" s="856"/>
      <c r="BI21" s="856"/>
      <c r="BJ21" s="856"/>
      <c r="BK21" s="856"/>
      <c r="BL21" s="856"/>
      <c r="BM21" s="856"/>
      <c r="BN21" s="856"/>
      <c r="BO21" s="856"/>
      <c r="BP21" s="856"/>
      <c r="BQ21" s="856"/>
      <c r="BR21" s="856"/>
      <c r="BS21" s="856"/>
      <c r="BT21" s="856"/>
      <c r="BU21" s="856"/>
      <c r="BV21" s="856"/>
      <c r="BW21" s="856"/>
      <c r="BX21" s="856"/>
      <c r="BY21" s="856"/>
      <c r="BZ21" s="856"/>
      <c r="CA21" s="856"/>
      <c r="CB21" s="856"/>
      <c r="CC21" s="856"/>
      <c r="CD21" s="856"/>
      <c r="CE21" s="856"/>
      <c r="CF21" s="856"/>
      <c r="CG21" s="856"/>
      <c r="CH21" s="856"/>
      <c r="CI21" s="856"/>
      <c r="CJ21" s="856"/>
      <c r="CK21" s="856"/>
      <c r="CL21" s="856"/>
      <c r="CM21" s="856"/>
      <c r="CN21" s="856"/>
      <c r="CO21" s="856"/>
      <c r="CP21" s="856"/>
      <c r="CQ21" s="856"/>
      <c r="CR21" s="856"/>
      <c r="CS21" s="856"/>
      <c r="CT21" s="856"/>
      <c r="CU21" s="856"/>
      <c r="CV21" s="856"/>
    </row>
    <row r="22" spans="1:100" ht="20.5" customHeight="1" x14ac:dyDescent="0.35">
      <c r="A22" s="857"/>
      <c r="B22" s="1294">
        <v>212</v>
      </c>
      <c r="C22" s="932" t="s">
        <v>596</v>
      </c>
      <c r="D22" s="923" t="s">
        <v>597</v>
      </c>
      <c r="E22" s="923" t="s">
        <v>1557</v>
      </c>
      <c r="F22" s="923" t="s">
        <v>294</v>
      </c>
      <c r="G22" s="923"/>
      <c r="H22" s="923"/>
      <c r="I22" s="1280" t="s">
        <v>1566</v>
      </c>
      <c r="J22" s="887">
        <v>1.55</v>
      </c>
      <c r="K22" s="924" t="s">
        <v>56</v>
      </c>
      <c r="L22" s="1281"/>
      <c r="M22" s="1281"/>
      <c r="N22" s="898" t="s">
        <v>42</v>
      </c>
      <c r="O22" s="898">
        <v>283</v>
      </c>
      <c r="P22" s="898" t="s">
        <v>521</v>
      </c>
      <c r="Q22" s="898" t="s">
        <v>1659</v>
      </c>
      <c r="R22" s="898" t="s">
        <v>1687</v>
      </c>
      <c r="S22" s="1307"/>
      <c r="T22" s="898" t="s">
        <v>598</v>
      </c>
      <c r="U22" s="940">
        <v>44265</v>
      </c>
      <c r="V22" s="924" t="s">
        <v>142</v>
      </c>
      <c r="W22" s="924">
        <v>48</v>
      </c>
      <c r="X22" s="924">
        <v>48</v>
      </c>
      <c r="Y22" s="924">
        <v>0</v>
      </c>
      <c r="Z22" s="924">
        <v>0</v>
      </c>
      <c r="AA22" s="924">
        <v>48</v>
      </c>
      <c r="AB22" s="898">
        <v>48</v>
      </c>
      <c r="AC22" s="1282">
        <v>6</v>
      </c>
      <c r="AD22" s="1283">
        <f t="shared" si="0"/>
        <v>0</v>
      </c>
      <c r="AE22" s="924">
        <v>0</v>
      </c>
      <c r="AF22" s="924">
        <v>0</v>
      </c>
      <c r="AG22" s="924">
        <v>0</v>
      </c>
      <c r="AH22" s="924">
        <v>0</v>
      </c>
      <c r="AI22" s="924">
        <v>0</v>
      </c>
      <c r="AJ22" s="898">
        <v>0</v>
      </c>
      <c r="AK22" s="924">
        <v>0</v>
      </c>
      <c r="AL22" s="924">
        <v>0</v>
      </c>
      <c r="AM22" s="1284">
        <v>0</v>
      </c>
      <c r="AN22" s="1272">
        <v>0</v>
      </c>
      <c r="AO22" s="1272">
        <v>0</v>
      </c>
      <c r="AP22" s="1273"/>
      <c r="AQ22" s="1246"/>
      <c r="AR22" s="1274"/>
      <c r="AS22" s="1275"/>
      <c r="AT22" s="1276"/>
    </row>
    <row r="23" spans="1:100" ht="21" customHeight="1" x14ac:dyDescent="0.35">
      <c r="B23" s="858"/>
      <c r="C23" s="992"/>
      <c r="D23" s="859"/>
      <c r="E23" s="859"/>
      <c r="F23" s="859"/>
      <c r="G23" s="860"/>
      <c r="H23" s="860"/>
      <c r="I23" s="860"/>
      <c r="J23" s="860"/>
      <c r="K23" s="860"/>
      <c r="L23" s="857"/>
    </row>
    <row r="24" spans="1:100" ht="21" customHeight="1" x14ac:dyDescent="0.35">
      <c r="B24" s="858"/>
      <c r="C24" s="992"/>
      <c r="D24" s="859"/>
      <c r="E24" s="859"/>
      <c r="F24" s="859"/>
      <c r="G24" s="860"/>
      <c r="H24" s="860"/>
      <c r="I24" s="860"/>
      <c r="J24" s="860"/>
      <c r="K24" s="860"/>
      <c r="L24" s="857"/>
    </row>
    <row r="25" spans="1:100" ht="21" customHeight="1" thickBot="1" x14ac:dyDescent="0.4">
      <c r="B25" s="858"/>
      <c r="C25" s="992" t="s">
        <v>1583</v>
      </c>
      <c r="D25" s="859"/>
      <c r="E25" s="859"/>
      <c r="F25" s="859"/>
      <c r="G25" s="860"/>
      <c r="H25" s="860"/>
      <c r="I25" s="860"/>
      <c r="J25" s="860"/>
      <c r="K25" s="860"/>
      <c r="L25" s="857"/>
    </row>
    <row r="26" spans="1:100" s="859" customFormat="1" ht="16" customHeight="1" x14ac:dyDescent="0.35">
      <c r="B26" s="856"/>
      <c r="C26" s="861"/>
      <c r="D26" s="861"/>
      <c r="E26" s="861"/>
      <c r="F26" s="861"/>
      <c r="G26" s="862"/>
      <c r="H26" s="862" t="s">
        <v>39</v>
      </c>
      <c r="I26" s="862" t="s">
        <v>39</v>
      </c>
      <c r="J26" s="862"/>
      <c r="K26" s="863"/>
    </row>
    <row r="27" spans="1:100" s="859" customFormat="1" ht="14.5" customHeight="1" x14ac:dyDescent="0.35">
      <c r="B27" s="857"/>
      <c r="C27" s="864" t="s">
        <v>41</v>
      </c>
      <c r="D27" s="865"/>
      <c r="E27" s="865"/>
      <c r="F27" s="865"/>
      <c r="G27" s="864"/>
      <c r="H27" s="864" t="s">
        <v>43</v>
      </c>
      <c r="I27" s="864" t="s">
        <v>43</v>
      </c>
      <c r="J27" s="864" t="s">
        <v>45</v>
      </c>
      <c r="K27" s="866" t="s">
        <v>1256</v>
      </c>
    </row>
    <row r="28" spans="1:100" s="859" customFormat="1" ht="15" customHeight="1" thickBot="1" x14ac:dyDescent="0.4">
      <c r="B28" s="856"/>
      <c r="C28" s="867" t="s">
        <v>51</v>
      </c>
      <c r="D28" s="867" t="s">
        <v>52</v>
      </c>
      <c r="E28" s="867" t="s">
        <v>1545</v>
      </c>
      <c r="F28" s="867" t="s">
        <v>53</v>
      </c>
      <c r="G28" s="867" t="s">
        <v>54</v>
      </c>
      <c r="H28" s="867" t="s">
        <v>51</v>
      </c>
      <c r="I28" s="867" t="s">
        <v>61</v>
      </c>
      <c r="J28" s="867" t="s">
        <v>63</v>
      </c>
      <c r="K28" s="868" t="s">
        <v>1257</v>
      </c>
    </row>
    <row r="29" spans="1:100" ht="21" customHeight="1" x14ac:dyDescent="0.35">
      <c r="C29" s="869">
        <v>92</v>
      </c>
      <c r="D29" s="870" t="s">
        <v>1258</v>
      </c>
      <c r="E29" s="870" t="s">
        <v>608</v>
      </c>
      <c r="F29" s="870" t="s">
        <v>1259</v>
      </c>
      <c r="G29" s="870"/>
      <c r="H29" s="871" t="s">
        <v>1260</v>
      </c>
      <c r="I29" s="872">
        <v>40554</v>
      </c>
      <c r="J29" s="873">
        <v>5</v>
      </c>
      <c r="K29" s="874" t="s">
        <v>1261</v>
      </c>
      <c r="L29" s="860"/>
      <c r="M29" s="860"/>
      <c r="N29" s="875"/>
      <c r="O29" s="860"/>
      <c r="P29" s="860"/>
      <c r="Q29" s="876"/>
      <c r="R29" s="876"/>
      <c r="S29" s="876"/>
      <c r="T29" s="876"/>
      <c r="U29" s="876"/>
      <c r="V29" s="860"/>
      <c r="W29" s="876"/>
      <c r="X29" s="860"/>
      <c r="Y29" s="860"/>
      <c r="Z29" s="860"/>
      <c r="AA29" s="860"/>
      <c r="AB29" s="860"/>
      <c r="AC29" s="860"/>
      <c r="AD29" s="860"/>
      <c r="AE29" s="860"/>
      <c r="AF29" s="876"/>
      <c r="AG29" s="877"/>
      <c r="AI29" s="878"/>
      <c r="AK29" s="879"/>
    </row>
    <row r="30" spans="1:100" ht="21" customHeight="1" x14ac:dyDescent="0.35">
      <c r="C30" s="880" t="s">
        <v>1262</v>
      </c>
      <c r="D30" s="881" t="s">
        <v>1263</v>
      </c>
      <c r="E30" s="881" t="s">
        <v>813</v>
      </c>
      <c r="F30" s="881" t="s">
        <v>133</v>
      </c>
      <c r="G30" s="882"/>
      <c r="H30" s="871" t="s">
        <v>1264</v>
      </c>
      <c r="I30" s="883">
        <v>42129</v>
      </c>
      <c r="J30" s="873" t="s">
        <v>800</v>
      </c>
      <c r="K30" s="874" t="s">
        <v>1261</v>
      </c>
      <c r="L30" s="860"/>
      <c r="M30" s="860"/>
      <c r="N30" s="884"/>
      <c r="O30" s="885"/>
      <c r="P30" s="876"/>
      <c r="Q30" s="876"/>
      <c r="R30" s="876"/>
      <c r="S30" s="876"/>
      <c r="T30" s="876"/>
      <c r="U30" s="876"/>
      <c r="V30" s="860"/>
      <c r="W30" s="876"/>
      <c r="X30" s="876"/>
      <c r="Y30" s="860"/>
      <c r="Z30" s="876"/>
      <c r="AA30" s="876"/>
      <c r="AB30" s="876"/>
      <c r="AC30" s="860"/>
      <c r="AD30" s="876"/>
      <c r="AE30" s="876"/>
      <c r="AF30" s="876"/>
      <c r="AG30" s="877"/>
      <c r="AI30" s="878"/>
      <c r="AK30" s="879"/>
    </row>
    <row r="31" spans="1:100" ht="21" customHeight="1" x14ac:dyDescent="0.35">
      <c r="C31" s="886" t="s">
        <v>1265</v>
      </c>
      <c r="D31" s="882" t="s">
        <v>1266</v>
      </c>
      <c r="E31" s="882" t="s">
        <v>813</v>
      </c>
      <c r="F31" s="882" t="s">
        <v>1267</v>
      </c>
      <c r="G31" s="887">
        <v>13.6</v>
      </c>
      <c r="H31" s="888" t="s">
        <v>1268</v>
      </c>
      <c r="I31" s="889" t="s">
        <v>1269</v>
      </c>
      <c r="J31" s="890" t="s">
        <v>824</v>
      </c>
      <c r="K31" s="891" t="s">
        <v>1261</v>
      </c>
      <c r="L31" s="892"/>
      <c r="M31" s="892"/>
      <c r="N31" s="892"/>
      <c r="O31" s="893"/>
      <c r="P31" s="876"/>
      <c r="Q31" s="876"/>
      <c r="R31" s="876"/>
      <c r="S31" s="876"/>
      <c r="T31" s="876"/>
      <c r="U31" s="876"/>
      <c r="V31" s="860"/>
      <c r="W31" s="876"/>
      <c r="X31" s="876"/>
      <c r="Y31" s="860"/>
      <c r="Z31" s="876"/>
      <c r="AA31" s="876"/>
      <c r="AB31" s="876"/>
      <c r="AC31" s="860"/>
      <c r="AD31" s="876"/>
      <c r="AE31" s="876"/>
      <c r="AF31" s="876"/>
      <c r="AG31" s="877"/>
      <c r="AI31" s="878"/>
      <c r="AK31" s="879"/>
    </row>
    <row r="32" spans="1:100" ht="21" customHeight="1" x14ac:dyDescent="0.35">
      <c r="C32" s="886" t="s">
        <v>1270</v>
      </c>
      <c r="D32" s="894" t="s">
        <v>1271</v>
      </c>
      <c r="E32" s="894" t="s">
        <v>813</v>
      </c>
      <c r="F32" s="882" t="s">
        <v>1272</v>
      </c>
      <c r="G32" s="888">
        <v>6.3</v>
      </c>
      <c r="H32" s="888" t="s">
        <v>1273</v>
      </c>
      <c r="I32" s="895" t="s">
        <v>1274</v>
      </c>
      <c r="J32" s="890" t="s">
        <v>1275</v>
      </c>
      <c r="K32" s="891" t="s">
        <v>1261</v>
      </c>
      <c r="L32" s="860"/>
      <c r="M32" s="896"/>
      <c r="N32" s="892"/>
      <c r="O32" s="893"/>
      <c r="P32" s="876"/>
      <c r="Q32" s="876"/>
      <c r="R32" s="876"/>
      <c r="S32" s="876"/>
      <c r="T32" s="876"/>
      <c r="U32" s="876"/>
      <c r="V32" s="860"/>
      <c r="W32" s="876"/>
      <c r="X32" s="876"/>
      <c r="Y32" s="860"/>
      <c r="Z32" s="876"/>
      <c r="AA32" s="876"/>
      <c r="AB32" s="876"/>
      <c r="AC32" s="860"/>
      <c r="AD32" s="876"/>
      <c r="AE32" s="876"/>
      <c r="AF32" s="876"/>
      <c r="AG32" s="877"/>
      <c r="AI32" s="878"/>
      <c r="AK32" s="879"/>
    </row>
    <row r="33" spans="3:37" ht="21" customHeight="1" x14ac:dyDescent="0.35">
      <c r="C33" s="897">
        <v>105</v>
      </c>
      <c r="D33" s="882" t="s">
        <v>1276</v>
      </c>
      <c r="E33" s="882" t="s">
        <v>1546</v>
      </c>
      <c r="F33" s="882" t="s">
        <v>1277</v>
      </c>
      <c r="G33" s="882"/>
      <c r="H33" s="871" t="s">
        <v>1278</v>
      </c>
      <c r="I33" s="872">
        <v>40184</v>
      </c>
      <c r="J33" s="898">
        <v>11</v>
      </c>
      <c r="K33" s="891" t="s">
        <v>1261</v>
      </c>
      <c r="L33" s="857"/>
      <c r="M33" s="857"/>
      <c r="N33" s="857"/>
      <c r="O33" s="857"/>
      <c r="P33" s="857"/>
      <c r="Q33" s="857"/>
      <c r="R33" s="893"/>
      <c r="S33" s="860"/>
      <c r="T33" s="876"/>
      <c r="U33" s="860"/>
      <c r="V33" s="860"/>
      <c r="W33" s="860"/>
      <c r="X33" s="860"/>
      <c r="Y33" s="860"/>
      <c r="Z33" s="860"/>
      <c r="AA33" s="860"/>
      <c r="AB33" s="860"/>
      <c r="AC33" s="860"/>
      <c r="AD33" s="860"/>
      <c r="AE33" s="860"/>
      <c r="AF33" s="876"/>
      <c r="AG33" s="877"/>
      <c r="AI33" s="878"/>
      <c r="AK33" s="879"/>
    </row>
    <row r="34" spans="3:37" ht="21" customHeight="1" x14ac:dyDescent="0.35">
      <c r="C34" s="899" t="s">
        <v>1279</v>
      </c>
      <c r="D34" s="900" t="s">
        <v>1280</v>
      </c>
      <c r="E34" s="900" t="s">
        <v>1546</v>
      </c>
      <c r="F34" s="901" t="s">
        <v>1281</v>
      </c>
      <c r="G34" s="901">
        <v>0.43</v>
      </c>
      <c r="H34" s="871" t="s">
        <v>1282</v>
      </c>
      <c r="I34" s="902">
        <v>42605</v>
      </c>
      <c r="J34" s="903">
        <v>42</v>
      </c>
      <c r="K34" s="874" t="s">
        <v>1261</v>
      </c>
      <c r="L34" s="860"/>
      <c r="M34" s="860"/>
      <c r="N34" s="904"/>
      <c r="O34" s="905"/>
      <c r="P34" s="905"/>
      <c r="Q34" s="905"/>
      <c r="R34" s="905"/>
      <c r="S34" s="876"/>
      <c r="T34" s="876"/>
      <c r="U34" s="876"/>
      <c r="V34" s="860"/>
      <c r="W34" s="876"/>
      <c r="X34" s="905"/>
      <c r="Y34" s="905"/>
      <c r="Z34" s="860"/>
      <c r="AA34" s="860"/>
      <c r="AB34" s="860"/>
      <c r="AC34" s="860"/>
      <c r="AD34" s="860"/>
      <c r="AE34" s="860"/>
      <c r="AF34" s="876"/>
      <c r="AG34" s="877"/>
      <c r="AI34" s="878"/>
      <c r="AK34" s="879"/>
    </row>
    <row r="35" spans="3:37" ht="21" customHeight="1" x14ac:dyDescent="0.35">
      <c r="C35" s="880" t="s">
        <v>1283</v>
      </c>
      <c r="D35" s="906" t="s">
        <v>1284</v>
      </c>
      <c r="E35" s="906" t="s">
        <v>1546</v>
      </c>
      <c r="F35" s="901" t="s">
        <v>870</v>
      </c>
      <c r="G35" s="907">
        <v>1.2</v>
      </c>
      <c r="H35" s="871" t="s">
        <v>1285</v>
      </c>
      <c r="I35" s="883">
        <v>38056</v>
      </c>
      <c r="J35" s="873" t="s">
        <v>935</v>
      </c>
      <c r="K35" s="874" t="s">
        <v>1286</v>
      </c>
      <c r="L35" s="860"/>
      <c r="M35" s="860"/>
      <c r="N35" s="884"/>
      <c r="O35" s="885"/>
      <c r="P35" s="876"/>
      <c r="Q35" s="876"/>
      <c r="R35" s="876"/>
      <c r="S35" s="876"/>
      <c r="T35" s="876"/>
      <c r="U35" s="876"/>
      <c r="V35" s="860"/>
      <c r="W35" s="876"/>
      <c r="X35" s="905"/>
      <c r="Y35" s="905"/>
      <c r="Z35" s="860"/>
      <c r="AA35" s="860"/>
      <c r="AB35" s="860"/>
      <c r="AC35" s="860"/>
      <c r="AD35" s="860"/>
      <c r="AE35" s="860"/>
      <c r="AF35" s="876"/>
      <c r="AG35" s="877"/>
      <c r="AI35" s="878"/>
      <c r="AK35" s="879"/>
    </row>
    <row r="36" spans="3:37" ht="21" customHeight="1" x14ac:dyDescent="0.35">
      <c r="C36" s="880" t="s">
        <v>1275</v>
      </c>
      <c r="D36" s="906" t="s">
        <v>1287</v>
      </c>
      <c r="E36" s="906" t="s">
        <v>1546</v>
      </c>
      <c r="F36" s="908" t="s">
        <v>870</v>
      </c>
      <c r="G36" s="907">
        <v>0.82</v>
      </c>
      <c r="H36" s="871" t="s">
        <v>1288</v>
      </c>
      <c r="I36" s="909" t="s">
        <v>1289</v>
      </c>
      <c r="J36" s="873" t="s">
        <v>925</v>
      </c>
      <c r="K36" s="874" t="s">
        <v>799</v>
      </c>
      <c r="L36" s="860"/>
      <c r="M36" s="860"/>
      <c r="N36" s="910"/>
      <c r="O36" s="885"/>
      <c r="P36" s="876"/>
      <c r="Q36" s="876"/>
      <c r="R36" s="876"/>
      <c r="S36" s="876"/>
      <c r="T36" s="876"/>
      <c r="U36" s="876"/>
      <c r="V36" s="860"/>
      <c r="W36" s="876"/>
      <c r="X36" s="905"/>
      <c r="Y36" s="905"/>
      <c r="Z36" s="860"/>
      <c r="AA36" s="860"/>
      <c r="AB36" s="860"/>
      <c r="AC36" s="860"/>
      <c r="AD36" s="860"/>
      <c r="AE36" s="860"/>
      <c r="AF36" s="876"/>
      <c r="AG36" s="877"/>
      <c r="AI36" s="878"/>
      <c r="AK36" s="879"/>
    </row>
    <row r="37" spans="3:37" ht="21" customHeight="1" x14ac:dyDescent="0.35">
      <c r="C37" s="880" t="s">
        <v>1290</v>
      </c>
      <c r="D37" s="908" t="s">
        <v>1291</v>
      </c>
      <c r="E37" s="908" t="s">
        <v>1546</v>
      </c>
      <c r="F37" s="908" t="s">
        <v>1292</v>
      </c>
      <c r="G37" s="907">
        <v>0.13</v>
      </c>
      <c r="H37" s="871" t="s">
        <v>1293</v>
      </c>
      <c r="I37" s="883">
        <v>42767</v>
      </c>
      <c r="J37" s="873" t="s">
        <v>830</v>
      </c>
      <c r="K37" s="874" t="s">
        <v>1294</v>
      </c>
      <c r="L37" s="860"/>
      <c r="M37" s="860"/>
      <c r="N37" s="884"/>
      <c r="O37" s="885"/>
      <c r="P37" s="876"/>
      <c r="Q37" s="876"/>
      <c r="R37" s="876"/>
      <c r="S37" s="876"/>
      <c r="T37" s="876"/>
      <c r="U37" s="876"/>
      <c r="V37" s="860"/>
      <c r="W37" s="876"/>
      <c r="X37" s="905"/>
      <c r="Y37" s="905"/>
      <c r="Z37" s="860"/>
      <c r="AA37" s="860"/>
      <c r="AB37" s="860"/>
      <c r="AC37" s="860"/>
      <c r="AD37" s="860"/>
      <c r="AE37" s="860"/>
      <c r="AF37" s="876"/>
      <c r="AG37" s="877"/>
      <c r="AI37" s="878"/>
      <c r="AK37" s="879"/>
    </row>
    <row r="38" spans="3:37" ht="21" customHeight="1" x14ac:dyDescent="0.35">
      <c r="C38" s="897">
        <v>268</v>
      </c>
      <c r="D38" s="882" t="s">
        <v>1295</v>
      </c>
      <c r="E38" s="882" t="s">
        <v>1546</v>
      </c>
      <c r="F38" s="882" t="s">
        <v>133</v>
      </c>
      <c r="G38" s="898">
        <v>0.8</v>
      </c>
      <c r="H38" s="898" t="s">
        <v>1296</v>
      </c>
      <c r="I38" s="911">
        <v>43773</v>
      </c>
      <c r="J38" s="898">
        <v>22</v>
      </c>
      <c r="K38" s="891" t="s">
        <v>1261</v>
      </c>
      <c r="L38" s="860"/>
      <c r="M38" s="860"/>
      <c r="N38" s="860"/>
      <c r="O38" s="860"/>
      <c r="P38" s="860"/>
      <c r="Q38" s="860"/>
      <c r="R38" s="876"/>
      <c r="S38" s="876"/>
      <c r="T38" s="876"/>
      <c r="U38" s="876"/>
      <c r="V38" s="860"/>
      <c r="W38" s="876"/>
      <c r="X38" s="905"/>
      <c r="Y38" s="905"/>
      <c r="Z38" s="860"/>
      <c r="AA38" s="860"/>
      <c r="AB38" s="860"/>
      <c r="AC38" s="860"/>
      <c r="AD38" s="860"/>
      <c r="AE38" s="860"/>
      <c r="AF38" s="876"/>
      <c r="AG38" s="877"/>
      <c r="AI38" s="878"/>
      <c r="AK38" s="879"/>
    </row>
    <row r="39" spans="3:37" ht="21" customHeight="1" x14ac:dyDescent="0.35">
      <c r="C39" s="886" t="s">
        <v>1213</v>
      </c>
      <c r="D39" s="894" t="s">
        <v>1297</v>
      </c>
      <c r="E39" s="894" t="s">
        <v>934</v>
      </c>
      <c r="F39" s="882" t="s">
        <v>1216</v>
      </c>
      <c r="G39" s="912">
        <v>0.42</v>
      </c>
      <c r="H39" s="898" t="s">
        <v>1298</v>
      </c>
      <c r="I39" s="913">
        <v>44470</v>
      </c>
      <c r="J39" s="890" t="s">
        <v>1299</v>
      </c>
      <c r="K39" s="891" t="s">
        <v>1261</v>
      </c>
      <c r="L39" s="857"/>
      <c r="M39" s="857"/>
      <c r="N39" s="857"/>
      <c r="O39" s="857"/>
      <c r="P39" s="914"/>
      <c r="Q39" s="915"/>
      <c r="R39" s="916"/>
      <c r="S39" s="916"/>
      <c r="T39" s="876"/>
      <c r="U39" s="876"/>
      <c r="V39" s="860"/>
      <c r="W39" s="876"/>
      <c r="X39" s="905"/>
      <c r="Y39" s="905"/>
      <c r="Z39" s="860"/>
      <c r="AA39" s="860"/>
      <c r="AB39" s="860"/>
      <c r="AC39" s="860"/>
      <c r="AD39" s="860"/>
      <c r="AE39" s="860"/>
      <c r="AF39" s="876"/>
      <c r="AG39" s="877"/>
      <c r="AI39" s="878"/>
      <c r="AK39" s="879"/>
    </row>
    <row r="40" spans="3:37" ht="21" customHeight="1" x14ac:dyDescent="0.35">
      <c r="C40" s="917" t="s">
        <v>1300</v>
      </c>
      <c r="D40" s="918" t="s">
        <v>1301</v>
      </c>
      <c r="E40" s="918" t="s">
        <v>168</v>
      </c>
      <c r="F40" s="919" t="s">
        <v>1302</v>
      </c>
      <c r="G40" s="882"/>
      <c r="H40" s="903" t="s">
        <v>1303</v>
      </c>
      <c r="I40" s="872">
        <v>43965</v>
      </c>
      <c r="J40" s="871">
        <v>6</v>
      </c>
      <c r="K40" s="891" t="s">
        <v>1261</v>
      </c>
      <c r="L40" s="860"/>
      <c r="M40" s="905"/>
      <c r="N40" s="860"/>
      <c r="O40" s="905"/>
      <c r="P40" s="905"/>
      <c r="Q40" s="905"/>
      <c r="R40" s="905"/>
      <c r="S40" s="905"/>
      <c r="T40" s="905"/>
      <c r="U40" s="905"/>
      <c r="V40" s="860"/>
      <c r="W40" s="876"/>
      <c r="X40" s="905"/>
      <c r="Y40" s="905"/>
      <c r="Z40" s="905"/>
      <c r="AA40" s="860"/>
      <c r="AB40" s="860"/>
      <c r="AC40" s="860"/>
      <c r="AD40" s="860"/>
      <c r="AE40" s="860"/>
      <c r="AF40" s="876"/>
      <c r="AG40" s="877"/>
      <c r="AI40" s="878"/>
      <c r="AK40" s="879"/>
    </row>
    <row r="41" spans="3:37" ht="21" customHeight="1" x14ac:dyDescent="0.35">
      <c r="C41" s="917" t="s">
        <v>1304</v>
      </c>
      <c r="D41" s="920" t="s">
        <v>1305</v>
      </c>
      <c r="E41" s="920" t="s">
        <v>168</v>
      </c>
      <c r="F41" s="901" t="s">
        <v>1302</v>
      </c>
      <c r="G41" s="921">
        <v>11.4</v>
      </c>
      <c r="H41" s="888" t="s">
        <v>1306</v>
      </c>
      <c r="I41" s="903" t="s">
        <v>1307</v>
      </c>
      <c r="J41" s="873" t="s">
        <v>1308</v>
      </c>
      <c r="K41" s="874" t="s">
        <v>1261</v>
      </c>
      <c r="L41" s="905"/>
      <c r="M41" s="896"/>
      <c r="N41" s="904"/>
      <c r="O41" s="905"/>
      <c r="P41" s="905"/>
      <c r="Q41" s="905"/>
      <c r="R41" s="905"/>
      <c r="S41" s="905"/>
      <c r="T41" s="905"/>
      <c r="U41" s="905"/>
      <c r="V41" s="860"/>
      <c r="W41" s="876"/>
      <c r="X41" s="905"/>
      <c r="Y41" s="905"/>
      <c r="Z41" s="905"/>
      <c r="AA41" s="905"/>
      <c r="AB41" s="905"/>
      <c r="AC41" s="860"/>
      <c r="AD41" s="860"/>
      <c r="AE41" s="860"/>
      <c r="AF41" s="876"/>
      <c r="AG41" s="877"/>
      <c r="AI41" s="878"/>
      <c r="AK41" s="879"/>
    </row>
    <row r="42" spans="3:37" ht="21" customHeight="1" x14ac:dyDescent="0.35">
      <c r="C42" s="922">
        <v>120</v>
      </c>
      <c r="D42" s="923" t="s">
        <v>1309</v>
      </c>
      <c r="E42" s="923" t="s">
        <v>168</v>
      </c>
      <c r="F42" s="923" t="s">
        <v>1310</v>
      </c>
      <c r="G42" s="923"/>
      <c r="H42" s="888" t="s">
        <v>1311</v>
      </c>
      <c r="I42" s="889" t="s">
        <v>1312</v>
      </c>
      <c r="J42" s="924">
        <v>16</v>
      </c>
      <c r="K42" s="925" t="s">
        <v>1261</v>
      </c>
      <c r="L42" s="905"/>
      <c r="M42" s="905"/>
      <c r="N42" s="904"/>
      <c r="O42" s="905"/>
      <c r="P42" s="905"/>
      <c r="Q42" s="905"/>
      <c r="R42" s="905"/>
      <c r="S42" s="905"/>
      <c r="T42" s="905"/>
      <c r="U42" s="905"/>
      <c r="V42" s="860"/>
      <c r="W42" s="876"/>
      <c r="X42" s="905"/>
      <c r="Y42" s="905"/>
      <c r="Z42" s="905"/>
      <c r="AA42" s="905"/>
      <c r="AB42" s="905"/>
      <c r="AC42" s="860"/>
      <c r="AD42" s="860"/>
      <c r="AE42" s="860"/>
      <c r="AF42" s="876"/>
      <c r="AG42" s="877"/>
      <c r="AI42" s="878"/>
      <c r="AK42" s="879"/>
    </row>
    <row r="43" spans="3:37" ht="21" customHeight="1" x14ac:dyDescent="0.35">
      <c r="C43" s="897">
        <v>123</v>
      </c>
      <c r="D43" s="894" t="s">
        <v>1313</v>
      </c>
      <c r="E43" s="894" t="s">
        <v>168</v>
      </c>
      <c r="F43" s="882" t="s">
        <v>1219</v>
      </c>
      <c r="G43" s="887">
        <v>1</v>
      </c>
      <c r="H43" s="888" t="s">
        <v>1314</v>
      </c>
      <c r="I43" s="926" t="s">
        <v>1315</v>
      </c>
      <c r="J43" s="890" t="s">
        <v>910</v>
      </c>
      <c r="K43" s="891" t="s">
        <v>1261</v>
      </c>
      <c r="L43" s="857"/>
      <c r="M43" s="857"/>
      <c r="N43" s="857"/>
      <c r="O43" s="927"/>
      <c r="P43" s="928"/>
      <c r="Q43" s="929"/>
      <c r="R43" s="916"/>
      <c r="S43" s="916"/>
      <c r="T43" s="916"/>
      <c r="U43" s="916"/>
      <c r="V43" s="860"/>
      <c r="W43" s="876"/>
      <c r="X43" s="905"/>
      <c r="Y43" s="905"/>
      <c r="Z43" s="905"/>
      <c r="AA43" s="905"/>
      <c r="AB43" s="905"/>
      <c r="AC43" s="860"/>
      <c r="AD43" s="860"/>
      <c r="AE43" s="860"/>
      <c r="AF43" s="876"/>
      <c r="AG43" s="877"/>
      <c r="AI43" s="878"/>
      <c r="AK43" s="879"/>
    </row>
    <row r="44" spans="3:37" ht="21" customHeight="1" x14ac:dyDescent="0.35">
      <c r="C44" s="930" t="s">
        <v>1308</v>
      </c>
      <c r="D44" s="900" t="s">
        <v>1316</v>
      </c>
      <c r="E44" s="900" t="s">
        <v>208</v>
      </c>
      <c r="F44" s="901" t="s">
        <v>99</v>
      </c>
      <c r="G44" s="903">
        <v>7.7</v>
      </c>
      <c r="H44" s="871" t="s">
        <v>1317</v>
      </c>
      <c r="I44" s="902">
        <v>42573</v>
      </c>
      <c r="J44" s="903">
        <v>190</v>
      </c>
      <c r="K44" s="874" t="s">
        <v>1318</v>
      </c>
      <c r="L44" s="905"/>
      <c r="M44" s="860"/>
      <c r="N44" s="904"/>
      <c r="O44" s="905"/>
      <c r="P44" s="905"/>
      <c r="Q44" s="905"/>
      <c r="R44" s="905"/>
      <c r="S44" s="905"/>
      <c r="T44" s="905"/>
      <c r="U44" s="905"/>
      <c r="V44" s="860"/>
      <c r="W44" s="876"/>
      <c r="X44" s="905"/>
      <c r="Y44" s="905"/>
      <c r="Z44" s="905"/>
      <c r="AA44" s="905"/>
      <c r="AB44" s="905"/>
      <c r="AC44" s="860"/>
      <c r="AD44" s="860"/>
      <c r="AE44" s="860"/>
      <c r="AF44" s="876"/>
      <c r="AG44" s="877"/>
      <c r="AI44" s="878"/>
      <c r="AK44" s="879"/>
    </row>
    <row r="45" spans="3:37" ht="21" customHeight="1" x14ac:dyDescent="0.35">
      <c r="C45" s="931" t="s">
        <v>1319</v>
      </c>
      <c r="D45" s="932" t="s">
        <v>1320</v>
      </c>
      <c r="E45" s="932" t="s">
        <v>1549</v>
      </c>
      <c r="F45" s="923" t="s">
        <v>228</v>
      </c>
      <c r="G45" s="1967">
        <v>69.099999999999994</v>
      </c>
      <c r="H45" s="888" t="s">
        <v>1321</v>
      </c>
      <c r="I45" s="933" t="s">
        <v>237</v>
      </c>
      <c r="J45" s="890" t="s">
        <v>1322</v>
      </c>
      <c r="K45" s="891" t="s">
        <v>1323</v>
      </c>
      <c r="L45" s="857"/>
      <c r="M45" s="927"/>
      <c r="N45" s="934"/>
      <c r="O45" s="927"/>
      <c r="P45" s="935"/>
      <c r="Q45" s="934"/>
      <c r="R45" s="934"/>
      <c r="S45" s="905"/>
      <c r="T45" s="905"/>
      <c r="U45" s="905"/>
      <c r="V45" s="860"/>
      <c r="W45" s="876"/>
      <c r="X45" s="905"/>
      <c r="Y45" s="905"/>
      <c r="Z45" s="905"/>
      <c r="AA45" s="905"/>
      <c r="AB45" s="905"/>
      <c r="AC45" s="860"/>
      <c r="AD45" s="860"/>
      <c r="AE45" s="860"/>
      <c r="AF45" s="876"/>
      <c r="AG45" s="877"/>
      <c r="AI45" s="878"/>
      <c r="AK45" s="879"/>
    </row>
    <row r="46" spans="3:37" ht="21" customHeight="1" x14ac:dyDescent="0.35">
      <c r="C46" s="931" t="s">
        <v>1324</v>
      </c>
      <c r="D46" s="932" t="s">
        <v>1320</v>
      </c>
      <c r="E46" s="932" t="s">
        <v>1549</v>
      </c>
      <c r="F46" s="923" t="s">
        <v>228</v>
      </c>
      <c r="G46" s="1968"/>
      <c r="H46" s="888" t="s">
        <v>1321</v>
      </c>
      <c r="I46" s="933" t="s">
        <v>237</v>
      </c>
      <c r="J46" s="890" t="s">
        <v>1250</v>
      </c>
      <c r="K46" s="891" t="s">
        <v>1323</v>
      </c>
      <c r="L46" s="857"/>
      <c r="M46" s="927"/>
      <c r="N46" s="934"/>
      <c r="O46" s="927"/>
      <c r="P46" s="935"/>
      <c r="Q46" s="934"/>
      <c r="R46" s="934"/>
      <c r="S46" s="905"/>
      <c r="T46" s="905"/>
      <c r="U46" s="905"/>
      <c r="V46" s="860"/>
      <c r="W46" s="876"/>
      <c r="X46" s="905"/>
      <c r="Y46" s="905"/>
      <c r="Z46" s="905"/>
      <c r="AA46" s="905"/>
      <c r="AB46" s="905"/>
      <c r="AC46" s="860"/>
      <c r="AD46" s="860"/>
      <c r="AE46" s="860"/>
      <c r="AF46" s="876"/>
      <c r="AG46" s="877"/>
      <c r="AI46" s="878"/>
      <c r="AK46" s="879"/>
    </row>
    <row r="47" spans="3:37" ht="21" customHeight="1" x14ac:dyDescent="0.35">
      <c r="C47" s="899" t="s">
        <v>1325</v>
      </c>
      <c r="D47" s="901" t="s">
        <v>1326</v>
      </c>
      <c r="E47" s="901" t="s">
        <v>285</v>
      </c>
      <c r="F47" s="901" t="s">
        <v>318</v>
      </c>
      <c r="G47" s="882"/>
      <c r="H47" s="936" t="s">
        <v>1327</v>
      </c>
      <c r="I47" s="902" t="s">
        <v>1328</v>
      </c>
      <c r="J47" s="873" t="s">
        <v>969</v>
      </c>
      <c r="K47" s="874" t="s">
        <v>1318</v>
      </c>
      <c r="L47" s="905"/>
      <c r="M47" s="896"/>
      <c r="N47" s="904"/>
      <c r="O47" s="905"/>
      <c r="P47" s="937"/>
      <c r="Q47" s="905"/>
      <c r="R47" s="905"/>
      <c r="S47" s="905"/>
      <c r="T47" s="905"/>
      <c r="U47" s="905"/>
      <c r="V47" s="860"/>
      <c r="W47" s="876"/>
      <c r="X47" s="905"/>
      <c r="Y47" s="905"/>
      <c r="Z47" s="905"/>
      <c r="AA47" s="860"/>
      <c r="AB47" s="860"/>
      <c r="AC47" s="860"/>
      <c r="AD47" s="860"/>
      <c r="AE47" s="860"/>
      <c r="AF47" s="876"/>
      <c r="AG47" s="877"/>
      <c r="AI47" s="878"/>
      <c r="AK47" s="879"/>
    </row>
    <row r="48" spans="3:37" ht="21" customHeight="1" x14ac:dyDescent="0.35">
      <c r="C48" s="899" t="s">
        <v>1329</v>
      </c>
      <c r="D48" s="901" t="s">
        <v>1330</v>
      </c>
      <c r="E48" s="901" t="s">
        <v>285</v>
      </c>
      <c r="F48" s="901" t="s">
        <v>99</v>
      </c>
      <c r="G48" s="857">
        <v>4.45</v>
      </c>
      <c r="H48" s="936" t="s">
        <v>1331</v>
      </c>
      <c r="I48" s="902" t="s">
        <v>1332</v>
      </c>
      <c r="J48" s="907" t="s">
        <v>1333</v>
      </c>
      <c r="K48" s="874" t="s">
        <v>1261</v>
      </c>
      <c r="L48" s="905"/>
      <c r="M48" s="896"/>
      <c r="N48" s="904"/>
      <c r="O48" s="905"/>
      <c r="P48" s="937"/>
      <c r="Q48" s="905"/>
      <c r="R48" s="905"/>
      <c r="S48" s="905"/>
      <c r="T48" s="905"/>
      <c r="U48" s="905"/>
      <c r="V48" s="860"/>
      <c r="W48" s="876"/>
      <c r="X48" s="905"/>
      <c r="Y48" s="905"/>
      <c r="Z48" s="860"/>
      <c r="AA48" s="860"/>
      <c r="AB48" s="860"/>
      <c r="AC48" s="860"/>
      <c r="AD48" s="860"/>
      <c r="AE48" s="860"/>
      <c r="AF48" s="876"/>
      <c r="AG48" s="877"/>
      <c r="AI48" s="878"/>
      <c r="AK48" s="879"/>
    </row>
    <row r="49" spans="1:37" ht="21" customHeight="1" x14ac:dyDescent="0.35">
      <c r="C49" s="899" t="s">
        <v>1334</v>
      </c>
      <c r="D49" s="900" t="s">
        <v>1335</v>
      </c>
      <c r="E49" s="900" t="s">
        <v>285</v>
      </c>
      <c r="F49" s="901" t="s">
        <v>1336</v>
      </c>
      <c r="G49" s="903">
        <v>3.16</v>
      </c>
      <c r="H49" s="936" t="s">
        <v>1337</v>
      </c>
      <c r="I49" s="902" t="s">
        <v>1338</v>
      </c>
      <c r="J49" s="873" t="s">
        <v>1339</v>
      </c>
      <c r="K49" s="874" t="s">
        <v>1261</v>
      </c>
      <c r="L49" s="905"/>
      <c r="M49" s="896"/>
      <c r="N49" s="904"/>
      <c r="O49" s="905"/>
      <c r="P49" s="937"/>
      <c r="Q49" s="905"/>
      <c r="R49" s="905"/>
      <c r="S49" s="905"/>
      <c r="T49" s="905"/>
      <c r="U49" s="905"/>
      <c r="V49" s="860"/>
      <c r="W49" s="876"/>
      <c r="X49" s="905"/>
      <c r="Y49" s="905"/>
      <c r="Z49" s="905"/>
      <c r="AA49" s="905"/>
      <c r="AB49" s="905"/>
      <c r="AC49" s="860"/>
      <c r="AD49" s="905"/>
      <c r="AE49" s="860"/>
      <c r="AF49" s="876"/>
      <c r="AG49" s="877"/>
      <c r="AI49" s="878"/>
      <c r="AK49" s="879"/>
    </row>
    <row r="50" spans="1:37" ht="21" customHeight="1" x14ac:dyDescent="0.35">
      <c r="C50" s="938" t="s">
        <v>1340</v>
      </c>
      <c r="D50" s="932" t="s">
        <v>1341</v>
      </c>
      <c r="E50" s="932" t="s">
        <v>285</v>
      </c>
      <c r="F50" s="923" t="s">
        <v>1342</v>
      </c>
      <c r="G50" s="882"/>
      <c r="H50" s="888" t="s">
        <v>1343</v>
      </c>
      <c r="I50" s="889" t="s">
        <v>1344</v>
      </c>
      <c r="J50" s="898">
        <v>48</v>
      </c>
      <c r="K50" s="939" t="s">
        <v>1345</v>
      </c>
      <c r="L50" s="905"/>
      <c r="M50" s="896"/>
      <c r="N50" s="904"/>
      <c r="O50" s="905"/>
      <c r="P50" s="937"/>
      <c r="Q50" s="905"/>
      <c r="R50" s="905"/>
      <c r="S50" s="905"/>
      <c r="T50" s="905"/>
      <c r="U50" s="905"/>
      <c r="V50" s="860"/>
      <c r="W50" s="876"/>
      <c r="X50" s="905"/>
      <c r="Y50" s="905"/>
      <c r="Z50" s="905"/>
      <c r="AA50" s="905"/>
      <c r="AB50" s="905"/>
      <c r="AC50" s="860"/>
      <c r="AD50" s="905"/>
      <c r="AE50" s="860"/>
      <c r="AF50" s="876"/>
      <c r="AG50" s="877"/>
      <c r="AI50" s="878"/>
      <c r="AK50" s="879"/>
    </row>
    <row r="51" spans="1:37" ht="21" customHeight="1" x14ac:dyDescent="0.35">
      <c r="C51" s="938" t="s">
        <v>1346</v>
      </c>
      <c r="D51" s="932" t="s">
        <v>1347</v>
      </c>
      <c r="E51" s="932" t="s">
        <v>285</v>
      </c>
      <c r="F51" s="923" t="s">
        <v>463</v>
      </c>
      <c r="G51" s="882"/>
      <c r="H51" s="888" t="s">
        <v>1348</v>
      </c>
      <c r="I51" s="889" t="s">
        <v>1349</v>
      </c>
      <c r="J51" s="898">
        <v>80</v>
      </c>
      <c r="K51" s="891" t="s">
        <v>1261</v>
      </c>
      <c r="L51" s="905"/>
      <c r="M51" s="896"/>
      <c r="N51" s="904"/>
      <c r="O51" s="905"/>
      <c r="P51" s="937"/>
      <c r="Q51" s="905"/>
      <c r="R51" s="905"/>
      <c r="S51" s="905"/>
      <c r="T51" s="905"/>
      <c r="U51" s="905"/>
      <c r="V51" s="860"/>
      <c r="W51" s="876"/>
      <c r="X51" s="905"/>
      <c r="Y51" s="905"/>
      <c r="Z51" s="905"/>
      <c r="AA51" s="905"/>
      <c r="AB51" s="905"/>
      <c r="AC51" s="860"/>
      <c r="AD51" s="905"/>
      <c r="AE51" s="860"/>
      <c r="AF51" s="876"/>
      <c r="AG51" s="877"/>
      <c r="AI51" s="878"/>
      <c r="AK51" s="879"/>
    </row>
    <row r="52" spans="1:37" ht="21" customHeight="1" x14ac:dyDescent="0.35">
      <c r="C52" s="938" t="s">
        <v>1225</v>
      </c>
      <c r="D52" s="932" t="s">
        <v>1350</v>
      </c>
      <c r="E52" s="932" t="s">
        <v>285</v>
      </c>
      <c r="F52" s="923" t="s">
        <v>324</v>
      </c>
      <c r="G52" s="923"/>
      <c r="H52" s="888" t="s">
        <v>1351</v>
      </c>
      <c r="I52" s="940" t="s">
        <v>1352</v>
      </c>
      <c r="J52" s="890" t="s">
        <v>1143</v>
      </c>
      <c r="K52" s="891" t="s">
        <v>1318</v>
      </c>
      <c r="L52" s="857"/>
      <c r="M52" s="857"/>
      <c r="N52" s="934"/>
      <c r="O52" s="927"/>
      <c r="P52" s="941"/>
      <c r="Q52" s="934"/>
      <c r="R52" s="942"/>
      <c r="S52" s="905"/>
      <c r="T52" s="905"/>
      <c r="U52" s="905"/>
      <c r="V52" s="860"/>
      <c r="W52" s="876"/>
      <c r="X52" s="905"/>
      <c r="Y52" s="905"/>
      <c r="Z52" s="905"/>
      <c r="AA52" s="905"/>
      <c r="AB52" s="905"/>
      <c r="AC52" s="860"/>
      <c r="AD52" s="905"/>
      <c r="AE52" s="860"/>
      <c r="AF52" s="876"/>
      <c r="AG52" s="877"/>
      <c r="AI52" s="878"/>
      <c r="AK52" s="879"/>
    </row>
    <row r="53" spans="1:37" ht="21" customHeight="1" x14ac:dyDescent="0.35">
      <c r="C53" s="938" t="s">
        <v>1229</v>
      </c>
      <c r="D53" s="932" t="s">
        <v>1353</v>
      </c>
      <c r="E53" s="932" t="s">
        <v>285</v>
      </c>
      <c r="F53" s="923" t="s">
        <v>463</v>
      </c>
      <c r="G53" s="924">
        <v>1.96</v>
      </c>
      <c r="H53" s="888" t="s">
        <v>1354</v>
      </c>
      <c r="I53" s="940">
        <v>39887</v>
      </c>
      <c r="J53" s="890" t="s">
        <v>997</v>
      </c>
      <c r="K53" s="891" t="s">
        <v>1318</v>
      </c>
      <c r="L53" s="857"/>
      <c r="M53" s="857"/>
      <c r="N53" s="934"/>
      <c r="O53" s="927"/>
      <c r="P53" s="941"/>
      <c r="Q53" s="934"/>
      <c r="R53" s="942"/>
      <c r="S53" s="905"/>
      <c r="T53" s="905"/>
      <c r="U53" s="905"/>
      <c r="V53" s="860"/>
      <c r="W53" s="876"/>
      <c r="X53" s="905"/>
      <c r="Y53" s="905"/>
      <c r="Z53" s="905"/>
      <c r="AA53" s="905"/>
      <c r="AB53" s="905"/>
      <c r="AC53" s="860"/>
      <c r="AD53" s="905"/>
      <c r="AE53" s="860"/>
      <c r="AF53" s="876"/>
      <c r="AG53" s="877"/>
      <c r="AI53" s="878"/>
      <c r="AK53" s="879"/>
    </row>
    <row r="54" spans="1:37" ht="21" customHeight="1" x14ac:dyDescent="0.35">
      <c r="C54" s="938" t="s">
        <v>296</v>
      </c>
      <c r="D54" s="932" t="s">
        <v>1355</v>
      </c>
      <c r="E54" s="932" t="s">
        <v>285</v>
      </c>
      <c r="F54" s="923" t="s">
        <v>1356</v>
      </c>
      <c r="G54" s="923"/>
      <c r="H54" s="898" t="s">
        <v>295</v>
      </c>
      <c r="I54" s="940">
        <v>44329</v>
      </c>
      <c r="J54" s="890" t="s">
        <v>1100</v>
      </c>
      <c r="K54" s="891" t="s">
        <v>1318</v>
      </c>
      <c r="L54" s="857"/>
      <c r="M54" s="857"/>
      <c r="N54" s="934"/>
      <c r="O54" s="927"/>
      <c r="P54" s="941"/>
      <c r="Q54" s="934"/>
      <c r="R54" s="942"/>
      <c r="S54" s="905"/>
      <c r="T54" s="905"/>
      <c r="U54" s="905"/>
      <c r="V54" s="860"/>
      <c r="W54" s="876"/>
      <c r="X54" s="905"/>
      <c r="Y54" s="905"/>
      <c r="Z54" s="905"/>
      <c r="AA54" s="905"/>
      <c r="AB54" s="905"/>
      <c r="AC54" s="860"/>
      <c r="AD54" s="905"/>
      <c r="AE54" s="860"/>
      <c r="AF54" s="876"/>
      <c r="AG54" s="877"/>
      <c r="AI54" s="878"/>
      <c r="AK54" s="879"/>
    </row>
    <row r="55" spans="1:37" ht="21" customHeight="1" x14ac:dyDescent="0.35">
      <c r="C55" s="938" t="s">
        <v>1221</v>
      </c>
      <c r="D55" s="932" t="s">
        <v>1357</v>
      </c>
      <c r="E55" s="932" t="s">
        <v>285</v>
      </c>
      <c r="F55" s="923" t="s">
        <v>222</v>
      </c>
      <c r="G55" s="924">
        <v>3.96</v>
      </c>
      <c r="H55" s="888" t="s">
        <v>1358</v>
      </c>
      <c r="I55" s="940" t="s">
        <v>1359</v>
      </c>
      <c r="J55" s="890" t="s">
        <v>1360</v>
      </c>
      <c r="K55" s="891" t="s">
        <v>1318</v>
      </c>
      <c r="L55" s="857"/>
      <c r="M55" s="857"/>
      <c r="N55" s="934"/>
      <c r="O55" s="927"/>
      <c r="P55" s="941"/>
      <c r="Q55" s="934"/>
      <c r="R55" s="942"/>
      <c r="S55" s="905"/>
      <c r="T55" s="905"/>
      <c r="U55" s="905"/>
      <c r="V55" s="860"/>
      <c r="W55" s="876"/>
      <c r="X55" s="905"/>
      <c r="Y55" s="905"/>
      <c r="Z55" s="905"/>
      <c r="AA55" s="905"/>
      <c r="AB55" s="905"/>
      <c r="AC55" s="860"/>
      <c r="AD55" s="905"/>
      <c r="AE55" s="860"/>
      <c r="AF55" s="876"/>
      <c r="AG55" s="877"/>
      <c r="AI55" s="878"/>
      <c r="AK55" s="879"/>
    </row>
    <row r="56" spans="1:37" ht="21" customHeight="1" x14ac:dyDescent="0.35">
      <c r="C56" s="938" t="s">
        <v>1223</v>
      </c>
      <c r="D56" s="932" t="s">
        <v>1361</v>
      </c>
      <c r="E56" s="932" t="s">
        <v>285</v>
      </c>
      <c r="F56" s="923" t="s">
        <v>99</v>
      </c>
      <c r="G56" s="887">
        <v>4.42</v>
      </c>
      <c r="H56" s="888" t="s">
        <v>1362</v>
      </c>
      <c r="I56" s="940" t="s">
        <v>1363</v>
      </c>
      <c r="J56" s="890" t="s">
        <v>1364</v>
      </c>
      <c r="K56" s="891" t="s">
        <v>1318</v>
      </c>
      <c r="L56" s="857"/>
      <c r="M56" s="857"/>
      <c r="N56" s="934"/>
      <c r="O56" s="927"/>
      <c r="P56" s="941"/>
      <c r="Q56" s="934"/>
      <c r="R56" s="942"/>
      <c r="S56" s="905"/>
      <c r="T56" s="905"/>
      <c r="U56" s="905"/>
      <c r="V56" s="860"/>
      <c r="W56" s="876"/>
      <c r="X56" s="905"/>
      <c r="Y56" s="905"/>
      <c r="Z56" s="905"/>
      <c r="AA56" s="905"/>
      <c r="AB56" s="905"/>
      <c r="AC56" s="860"/>
      <c r="AD56" s="905"/>
      <c r="AE56" s="860"/>
      <c r="AF56" s="876"/>
      <c r="AG56" s="877"/>
      <c r="AI56" s="878"/>
      <c r="AK56" s="879"/>
    </row>
    <row r="57" spans="1:37" ht="21" customHeight="1" x14ac:dyDescent="0.35">
      <c r="B57" s="943"/>
      <c r="C57" s="938" t="s">
        <v>1227</v>
      </c>
      <c r="D57" s="932" t="s">
        <v>1365</v>
      </c>
      <c r="E57" s="932" t="s">
        <v>285</v>
      </c>
      <c r="F57" s="923" t="s">
        <v>222</v>
      </c>
      <c r="G57" s="944">
        <v>4.12</v>
      </c>
      <c r="H57" s="888" t="s">
        <v>1366</v>
      </c>
      <c r="I57" s="940" t="s">
        <v>1367</v>
      </c>
      <c r="J57" s="890" t="s">
        <v>1368</v>
      </c>
      <c r="K57" s="925" t="s">
        <v>1369</v>
      </c>
      <c r="L57" s="934"/>
      <c r="M57" s="927"/>
      <c r="N57" s="945"/>
      <c r="O57" s="934"/>
      <c r="P57" s="942"/>
      <c r="Q57" s="934"/>
      <c r="R57" s="934"/>
      <c r="S57" s="942"/>
      <c r="T57" s="942"/>
      <c r="U57" s="934"/>
      <c r="V57" s="857"/>
      <c r="W57" s="916"/>
      <c r="X57" s="905"/>
      <c r="Y57" s="905"/>
      <c r="Z57" s="905"/>
      <c r="AA57" s="905"/>
      <c r="AB57" s="905"/>
      <c r="AC57" s="860"/>
      <c r="AD57" s="905"/>
      <c r="AE57" s="905"/>
      <c r="AF57" s="876"/>
      <c r="AG57" s="857"/>
      <c r="AH57" s="857"/>
    </row>
    <row r="58" spans="1:37" ht="21" customHeight="1" x14ac:dyDescent="0.35">
      <c r="C58" s="930" t="s">
        <v>1370</v>
      </c>
      <c r="D58" s="906" t="s">
        <v>1371</v>
      </c>
      <c r="E58" s="906" t="s">
        <v>425</v>
      </c>
      <c r="F58" s="901" t="s">
        <v>1372</v>
      </c>
      <c r="G58" s="908"/>
      <c r="H58" s="871" t="s">
        <v>1373</v>
      </c>
      <c r="I58" s="883">
        <v>43504</v>
      </c>
      <c r="J58" s="873" t="s">
        <v>815</v>
      </c>
      <c r="K58" s="874" t="s">
        <v>1261</v>
      </c>
      <c r="L58" s="860"/>
      <c r="M58" s="860"/>
      <c r="N58" s="860"/>
      <c r="O58" s="860"/>
      <c r="P58" s="876"/>
      <c r="Q58" s="876"/>
      <c r="R58" s="876"/>
      <c r="S58" s="876"/>
      <c r="T58" s="876"/>
      <c r="U58" s="876"/>
      <c r="V58" s="876"/>
      <c r="W58" s="876"/>
      <c r="X58" s="916"/>
      <c r="Y58" s="916"/>
      <c r="Z58" s="905"/>
      <c r="AA58" s="905"/>
      <c r="AB58" s="905"/>
      <c r="AC58" s="860"/>
      <c r="AD58" s="876"/>
      <c r="AE58" s="876"/>
      <c r="AF58" s="876"/>
      <c r="AG58" s="877"/>
      <c r="AI58" s="878"/>
      <c r="AK58" s="879"/>
    </row>
    <row r="59" spans="1:37" ht="21" customHeight="1" x14ac:dyDescent="0.35">
      <c r="C59" s="931" t="s">
        <v>1374</v>
      </c>
      <c r="D59" s="923" t="s">
        <v>1375</v>
      </c>
      <c r="E59" s="923" t="s">
        <v>425</v>
      </c>
      <c r="F59" s="882" t="s">
        <v>424</v>
      </c>
      <c r="G59" s="882"/>
      <c r="H59" s="898" t="s">
        <v>1376</v>
      </c>
      <c r="I59" s="946">
        <v>43766</v>
      </c>
      <c r="J59" s="898">
        <v>54</v>
      </c>
      <c r="K59" s="891" t="s">
        <v>1261</v>
      </c>
      <c r="L59" s="860"/>
      <c r="M59" s="860"/>
      <c r="N59" s="860"/>
      <c r="O59" s="860"/>
      <c r="P59" s="876"/>
      <c r="Q59" s="876"/>
      <c r="R59" s="876"/>
      <c r="S59" s="876"/>
      <c r="T59" s="876"/>
      <c r="U59" s="876"/>
      <c r="V59" s="876"/>
      <c r="W59" s="876"/>
      <c r="X59" s="916"/>
      <c r="Y59" s="916"/>
      <c r="Z59" s="905"/>
      <c r="AA59" s="905"/>
      <c r="AB59" s="905"/>
      <c r="AC59" s="860"/>
      <c r="AD59" s="876"/>
      <c r="AE59" s="876"/>
      <c r="AF59" s="876"/>
      <c r="AG59" s="877"/>
      <c r="AI59" s="878"/>
      <c r="AK59" s="879"/>
    </row>
    <row r="60" spans="1:37" ht="21" customHeight="1" x14ac:dyDescent="0.35">
      <c r="C60" s="869">
        <v>186</v>
      </c>
      <c r="D60" s="906" t="s">
        <v>1377</v>
      </c>
      <c r="E60" s="906" t="s">
        <v>1553</v>
      </c>
      <c r="F60" s="901" t="s">
        <v>1068</v>
      </c>
      <c r="G60" s="908"/>
      <c r="H60" s="921" t="s">
        <v>1378</v>
      </c>
      <c r="I60" s="873" t="s">
        <v>1379</v>
      </c>
      <c r="J60" s="873" t="s">
        <v>830</v>
      </c>
      <c r="K60" s="874" t="s">
        <v>1261</v>
      </c>
      <c r="L60" s="860"/>
      <c r="M60" s="860"/>
      <c r="N60" s="904"/>
      <c r="O60" s="905"/>
      <c r="P60" s="876"/>
      <c r="Q60" s="876"/>
      <c r="R60" s="876"/>
      <c r="S60" s="905"/>
      <c r="T60" s="905"/>
      <c r="U60" s="905"/>
      <c r="V60" s="860"/>
      <c r="W60" s="876"/>
      <c r="X60" s="905"/>
      <c r="Y60" s="905"/>
      <c r="Z60" s="860"/>
      <c r="AA60" s="860"/>
      <c r="AB60" s="860"/>
      <c r="AC60" s="860"/>
      <c r="AD60" s="860"/>
      <c r="AE60" s="860"/>
      <c r="AF60" s="876"/>
      <c r="AG60" s="877"/>
      <c r="AI60" s="878"/>
      <c r="AK60" s="879"/>
    </row>
    <row r="61" spans="1:37" ht="21" customHeight="1" x14ac:dyDescent="0.35">
      <c r="A61" s="947"/>
      <c r="B61" s="859"/>
      <c r="C61" s="869">
        <v>174</v>
      </c>
      <c r="D61" s="906" t="s">
        <v>1380</v>
      </c>
      <c r="E61" s="906" t="s">
        <v>1553</v>
      </c>
      <c r="F61" s="948" t="s">
        <v>294</v>
      </c>
      <c r="G61" s="871"/>
      <c r="H61" s="871" t="s">
        <v>1381</v>
      </c>
      <c r="I61" s="902">
        <v>43482</v>
      </c>
      <c r="J61" s="871">
        <v>40</v>
      </c>
      <c r="K61" s="949" t="s">
        <v>1261</v>
      </c>
      <c r="L61" s="905"/>
      <c r="M61" s="876"/>
      <c r="N61" s="876"/>
      <c r="O61" s="876"/>
      <c r="P61" s="937"/>
      <c r="Q61" s="937"/>
      <c r="R61" s="905"/>
      <c r="S61" s="860"/>
      <c r="T61" s="876"/>
      <c r="U61" s="905"/>
      <c r="V61" s="905"/>
      <c r="W61" s="905"/>
      <c r="X61" s="905"/>
      <c r="Y61" s="905"/>
      <c r="Z61" s="905"/>
      <c r="AA61" s="905"/>
      <c r="AB61" s="905"/>
      <c r="AC61" s="860"/>
      <c r="AD61" s="860"/>
      <c r="AE61" s="860"/>
      <c r="AF61" s="876"/>
      <c r="AG61" s="877"/>
      <c r="AI61" s="878"/>
      <c r="AK61" s="879"/>
    </row>
    <row r="62" spans="1:37" ht="21" customHeight="1" x14ac:dyDescent="0.35">
      <c r="A62" s="947"/>
      <c r="B62" s="859"/>
      <c r="C62" s="950" t="s">
        <v>1382</v>
      </c>
      <c r="D62" s="900" t="s">
        <v>1383</v>
      </c>
      <c r="E62" s="900" t="s">
        <v>1553</v>
      </c>
      <c r="F62" s="901" t="s">
        <v>133</v>
      </c>
      <c r="G62" s="881"/>
      <c r="H62" s="871" t="s">
        <v>1384</v>
      </c>
      <c r="I62" s="902">
        <v>42117</v>
      </c>
      <c r="J62" s="871">
        <v>33</v>
      </c>
      <c r="K62" s="891" t="s">
        <v>1261</v>
      </c>
      <c r="L62" s="905"/>
      <c r="M62" s="860"/>
      <c r="N62" s="905"/>
      <c r="O62" s="905"/>
      <c r="P62" s="905"/>
      <c r="Q62" s="905"/>
      <c r="R62" s="905"/>
      <c r="S62" s="905"/>
      <c r="T62" s="905"/>
      <c r="U62" s="905"/>
      <c r="V62" s="860"/>
      <c r="W62" s="876"/>
      <c r="X62" s="905"/>
      <c r="Y62" s="905"/>
      <c r="Z62" s="860"/>
      <c r="AA62" s="905"/>
      <c r="AB62" s="905"/>
      <c r="AC62" s="876"/>
      <c r="AD62" s="860"/>
      <c r="AE62" s="860"/>
      <c r="AF62" s="876"/>
      <c r="AG62" s="877"/>
      <c r="AI62" s="878"/>
      <c r="AK62" s="879"/>
    </row>
    <row r="63" spans="1:37" ht="21" customHeight="1" x14ac:dyDescent="0.35">
      <c r="A63" s="947"/>
      <c r="B63" s="951"/>
      <c r="C63" s="869">
        <v>175</v>
      </c>
      <c r="D63" s="952" t="s">
        <v>1385</v>
      </c>
      <c r="E63" s="952" t="s">
        <v>1553</v>
      </c>
      <c r="F63" s="906" t="s">
        <v>222</v>
      </c>
      <c r="G63" s="903"/>
      <c r="H63" s="871"/>
      <c r="I63" s="871"/>
      <c r="J63" s="936">
        <v>112</v>
      </c>
      <c r="K63" s="953" t="s">
        <v>1261</v>
      </c>
      <c r="L63" s="905"/>
      <c r="M63" s="876"/>
      <c r="N63" s="876"/>
      <c r="O63" s="876"/>
      <c r="P63" s="905"/>
      <c r="Q63" s="905"/>
      <c r="R63" s="905"/>
      <c r="S63" s="860"/>
      <c r="T63" s="876"/>
      <c r="U63" s="905"/>
      <c r="V63" s="905"/>
      <c r="W63" s="905"/>
      <c r="X63" s="905"/>
      <c r="Y63" s="905"/>
      <c r="Z63" s="860"/>
      <c r="AA63" s="905"/>
      <c r="AB63" s="905"/>
      <c r="AC63" s="876"/>
      <c r="AD63" s="860"/>
      <c r="AE63" s="860"/>
      <c r="AF63" s="876"/>
      <c r="AG63" s="877"/>
      <c r="AI63" s="878"/>
      <c r="AK63" s="879"/>
    </row>
    <row r="64" spans="1:37" ht="21" customHeight="1" x14ac:dyDescent="0.35">
      <c r="A64" s="947"/>
      <c r="B64" s="859"/>
      <c r="C64" s="897">
        <v>179</v>
      </c>
      <c r="D64" s="923" t="s">
        <v>1386</v>
      </c>
      <c r="E64" s="923" t="s">
        <v>1553</v>
      </c>
      <c r="F64" s="882" t="s">
        <v>133</v>
      </c>
      <c r="G64" s="882"/>
      <c r="H64" s="888" t="s">
        <v>1387</v>
      </c>
      <c r="I64" s="889" t="s">
        <v>1388</v>
      </c>
      <c r="J64" s="924">
        <v>29</v>
      </c>
      <c r="K64" s="891" t="s">
        <v>1261</v>
      </c>
      <c r="L64" s="860"/>
      <c r="M64" s="896"/>
      <c r="N64" s="954"/>
      <c r="O64" s="905"/>
      <c r="P64" s="876"/>
      <c r="Q64" s="876"/>
      <c r="R64" s="876"/>
      <c r="S64" s="937"/>
      <c r="T64" s="937"/>
      <c r="U64" s="905"/>
      <c r="V64" s="905"/>
      <c r="W64" s="905"/>
      <c r="X64" s="905"/>
      <c r="Y64" s="905"/>
      <c r="Z64" s="860"/>
      <c r="AA64" s="905"/>
      <c r="AB64" s="905"/>
      <c r="AC64" s="876"/>
      <c r="AD64" s="860"/>
      <c r="AE64" s="860"/>
      <c r="AF64" s="876"/>
      <c r="AG64" s="877"/>
      <c r="AI64" s="878"/>
      <c r="AK64" s="879"/>
    </row>
    <row r="65" spans="1:37" ht="21" customHeight="1" x14ac:dyDescent="0.35">
      <c r="A65" s="947"/>
      <c r="B65" s="859"/>
      <c r="C65" s="897">
        <v>177</v>
      </c>
      <c r="D65" s="882" t="s">
        <v>1389</v>
      </c>
      <c r="E65" s="882" t="s">
        <v>1553</v>
      </c>
      <c r="F65" s="882" t="s">
        <v>133</v>
      </c>
      <c r="G65" s="890"/>
      <c r="H65" s="888" t="s">
        <v>1390</v>
      </c>
      <c r="I65" s="889" t="s">
        <v>1391</v>
      </c>
      <c r="J65" s="898">
        <v>29</v>
      </c>
      <c r="K65" s="891" t="s">
        <v>1261</v>
      </c>
      <c r="L65" s="927"/>
      <c r="M65" s="945"/>
      <c r="N65" s="954"/>
      <c r="O65" s="905"/>
      <c r="P65" s="876"/>
      <c r="Q65" s="876"/>
      <c r="R65" s="876"/>
      <c r="S65" s="937"/>
      <c r="T65" s="937"/>
      <c r="U65" s="905"/>
      <c r="V65" s="905"/>
      <c r="W65" s="905"/>
      <c r="X65" s="905"/>
      <c r="Y65" s="905"/>
      <c r="Z65" s="860"/>
      <c r="AA65" s="905"/>
      <c r="AB65" s="905"/>
      <c r="AC65" s="876"/>
      <c r="AD65" s="860"/>
      <c r="AE65" s="860"/>
      <c r="AF65" s="876"/>
      <c r="AG65" s="877"/>
      <c r="AI65" s="878"/>
      <c r="AK65" s="879"/>
    </row>
    <row r="66" spans="1:37" ht="21" customHeight="1" x14ac:dyDescent="0.35">
      <c r="A66" s="947"/>
      <c r="B66" s="859"/>
      <c r="C66" s="897">
        <v>176</v>
      </c>
      <c r="D66" s="882" t="s">
        <v>1392</v>
      </c>
      <c r="E66" s="882" t="s">
        <v>1553</v>
      </c>
      <c r="F66" s="882" t="s">
        <v>99</v>
      </c>
      <c r="G66" s="882"/>
      <c r="H66" s="888" t="s">
        <v>1393</v>
      </c>
      <c r="I66" s="889" t="s">
        <v>1394</v>
      </c>
      <c r="J66" s="890" t="s">
        <v>204</v>
      </c>
      <c r="K66" s="891" t="s">
        <v>1261</v>
      </c>
      <c r="L66" s="860"/>
      <c r="M66" s="896"/>
      <c r="N66" s="905"/>
      <c r="O66" s="905"/>
      <c r="P66" s="876"/>
      <c r="Q66" s="876"/>
      <c r="R66" s="876"/>
      <c r="S66" s="937"/>
      <c r="T66" s="937"/>
      <c r="U66" s="905"/>
      <c r="V66" s="905"/>
      <c r="W66" s="905"/>
      <c r="X66" s="905"/>
      <c r="Y66" s="905"/>
      <c r="Z66" s="860"/>
      <c r="AA66" s="905"/>
      <c r="AB66" s="905"/>
      <c r="AC66" s="876"/>
      <c r="AD66" s="860"/>
      <c r="AE66" s="860"/>
      <c r="AF66" s="876"/>
      <c r="AG66" s="877"/>
      <c r="AI66" s="878"/>
      <c r="AK66" s="879"/>
    </row>
    <row r="67" spans="1:37" ht="21" customHeight="1" x14ac:dyDescent="0.35">
      <c r="A67" s="947"/>
      <c r="B67" s="859"/>
      <c r="C67" s="897">
        <v>187</v>
      </c>
      <c r="D67" s="894" t="s">
        <v>1395</v>
      </c>
      <c r="E67" s="894" t="s">
        <v>1553</v>
      </c>
      <c r="F67" s="923" t="s">
        <v>503</v>
      </c>
      <c r="G67" s="888"/>
      <c r="H67" s="898" t="s">
        <v>1396</v>
      </c>
      <c r="I67" s="889">
        <v>43545</v>
      </c>
      <c r="J67" s="898">
        <v>146</v>
      </c>
      <c r="K67" s="891" t="s">
        <v>1261</v>
      </c>
      <c r="L67" s="857"/>
      <c r="M67" s="857"/>
      <c r="N67" s="945"/>
      <c r="O67" s="905"/>
      <c r="P67" s="876"/>
      <c r="Q67" s="876"/>
      <c r="R67" s="876"/>
      <c r="S67" s="937"/>
      <c r="T67" s="937"/>
      <c r="U67" s="905"/>
      <c r="V67" s="905"/>
      <c r="W67" s="905"/>
      <c r="X67" s="905"/>
      <c r="Y67" s="905"/>
      <c r="Z67" s="860"/>
      <c r="AA67" s="905"/>
      <c r="AB67" s="905"/>
      <c r="AC67" s="876"/>
      <c r="AD67" s="860"/>
      <c r="AE67" s="860"/>
      <c r="AF67" s="876"/>
      <c r="AG67" s="877"/>
      <c r="AI67" s="878"/>
      <c r="AK67" s="879"/>
    </row>
    <row r="68" spans="1:37" ht="21" customHeight="1" x14ac:dyDescent="0.35">
      <c r="A68" s="947"/>
      <c r="B68" s="859"/>
      <c r="C68" s="897">
        <v>168</v>
      </c>
      <c r="D68" s="882" t="s">
        <v>1397</v>
      </c>
      <c r="E68" s="882" t="s">
        <v>1553</v>
      </c>
      <c r="F68" s="882" t="s">
        <v>1398</v>
      </c>
      <c r="G68" s="882"/>
      <c r="H68" s="898" t="s">
        <v>1399</v>
      </c>
      <c r="I68" s="911">
        <v>43374</v>
      </c>
      <c r="J68" s="898">
        <v>18</v>
      </c>
      <c r="K68" s="891" t="s">
        <v>1261</v>
      </c>
      <c r="L68" s="857"/>
      <c r="M68" s="857"/>
      <c r="N68" s="955"/>
      <c r="O68" s="857"/>
      <c r="P68" s="876"/>
      <c r="Q68" s="876"/>
      <c r="R68" s="876"/>
      <c r="S68" s="937"/>
      <c r="T68" s="937"/>
      <c r="U68" s="905"/>
      <c r="V68" s="905"/>
      <c r="W68" s="905"/>
      <c r="X68" s="905"/>
      <c r="Y68" s="905"/>
      <c r="Z68" s="860"/>
      <c r="AA68" s="905"/>
      <c r="AB68" s="905"/>
      <c r="AC68" s="876"/>
      <c r="AD68" s="860"/>
      <c r="AE68" s="860"/>
      <c r="AF68" s="876"/>
      <c r="AG68" s="877"/>
      <c r="AI68" s="878"/>
      <c r="AK68" s="879"/>
    </row>
    <row r="69" spans="1:37" ht="21" customHeight="1" x14ac:dyDescent="0.35">
      <c r="A69" s="947"/>
      <c r="B69" s="859"/>
      <c r="C69" s="956" t="s">
        <v>440</v>
      </c>
      <c r="D69" s="932" t="s">
        <v>1400</v>
      </c>
      <c r="E69" s="932" t="s">
        <v>1553</v>
      </c>
      <c r="F69" s="957" t="s">
        <v>222</v>
      </c>
      <c r="G69" s="882"/>
      <c r="H69" s="888" t="s">
        <v>444</v>
      </c>
      <c r="I69" s="940" t="s">
        <v>445</v>
      </c>
      <c r="J69" s="890" t="s">
        <v>1401</v>
      </c>
      <c r="K69" s="891" t="s">
        <v>1261</v>
      </c>
      <c r="L69" s="857"/>
      <c r="M69" s="857"/>
      <c r="N69" s="934"/>
      <c r="O69" s="927"/>
      <c r="P69" s="941"/>
      <c r="Q69" s="934"/>
      <c r="R69" s="934"/>
      <c r="S69" s="934"/>
      <c r="T69" s="934"/>
      <c r="U69" s="905"/>
      <c r="V69" s="905"/>
      <c r="W69" s="905"/>
      <c r="X69" s="905"/>
      <c r="Y69" s="905"/>
      <c r="Z69" s="860"/>
      <c r="AA69" s="905"/>
      <c r="AB69" s="905"/>
      <c r="AC69" s="876"/>
      <c r="AD69" s="860"/>
      <c r="AE69" s="860"/>
      <c r="AF69" s="876"/>
      <c r="AG69" s="877"/>
      <c r="AI69" s="878"/>
      <c r="AK69" s="879"/>
    </row>
    <row r="70" spans="1:37" ht="21" customHeight="1" x14ac:dyDescent="0.35">
      <c r="A70" s="947"/>
      <c r="B70" s="859"/>
      <c r="C70" s="869">
        <v>282</v>
      </c>
      <c r="D70" s="901" t="s">
        <v>1231</v>
      </c>
      <c r="E70" s="901" t="s">
        <v>1553</v>
      </c>
      <c r="F70" s="908" t="s">
        <v>324</v>
      </c>
      <c r="G70" s="882"/>
      <c r="H70" s="898" t="s">
        <v>1402</v>
      </c>
      <c r="I70" s="940">
        <v>44259</v>
      </c>
      <c r="J70" s="871">
        <v>110</v>
      </c>
      <c r="K70" s="891" t="s">
        <v>1261</v>
      </c>
      <c r="L70" s="860"/>
      <c r="M70" s="860"/>
      <c r="N70" s="954"/>
      <c r="O70" s="905"/>
      <c r="P70" s="876"/>
      <c r="Q70" s="876"/>
      <c r="R70" s="876"/>
      <c r="S70" s="937"/>
      <c r="T70" s="905"/>
      <c r="U70" s="905"/>
      <c r="V70" s="905"/>
      <c r="W70" s="905"/>
      <c r="X70" s="905"/>
      <c r="Y70" s="905"/>
      <c r="Z70" s="860"/>
      <c r="AA70" s="905"/>
      <c r="AB70" s="905"/>
      <c r="AC70" s="876"/>
      <c r="AD70" s="860"/>
      <c r="AE70" s="860"/>
      <c r="AF70" s="876"/>
      <c r="AG70" s="877"/>
      <c r="AI70" s="878"/>
      <c r="AK70" s="879"/>
    </row>
    <row r="71" spans="1:37" ht="21" customHeight="1" x14ac:dyDescent="0.35">
      <c r="A71" s="947"/>
      <c r="B71" s="859"/>
      <c r="C71" s="897" t="s">
        <v>1232</v>
      </c>
      <c r="D71" s="894" t="s">
        <v>489</v>
      </c>
      <c r="E71" s="894" t="s">
        <v>1553</v>
      </c>
      <c r="F71" s="923" t="s">
        <v>490</v>
      </c>
      <c r="G71" s="957" t="s">
        <v>1403</v>
      </c>
      <c r="H71" s="888" t="s">
        <v>491</v>
      </c>
      <c r="I71" s="940" t="s">
        <v>492</v>
      </c>
      <c r="J71" s="871">
        <v>53</v>
      </c>
      <c r="K71" s="891" t="s">
        <v>1261</v>
      </c>
      <c r="L71" s="860"/>
      <c r="M71" s="860"/>
      <c r="N71" s="954"/>
      <c r="O71" s="905"/>
      <c r="P71" s="876"/>
      <c r="Q71" s="876"/>
      <c r="R71" s="876"/>
      <c r="S71" s="937"/>
      <c r="T71" s="905"/>
      <c r="U71" s="905"/>
      <c r="V71" s="905"/>
      <c r="W71" s="905"/>
      <c r="X71" s="905"/>
      <c r="Y71" s="905"/>
      <c r="Z71" s="860"/>
      <c r="AA71" s="905"/>
      <c r="AB71" s="905"/>
      <c r="AC71" s="876"/>
      <c r="AD71" s="860"/>
      <c r="AE71" s="860"/>
      <c r="AF71" s="876"/>
      <c r="AG71" s="877"/>
      <c r="AI71" s="878"/>
      <c r="AK71" s="879"/>
    </row>
    <row r="72" spans="1:37" ht="21" customHeight="1" x14ac:dyDescent="0.35">
      <c r="A72" s="947"/>
      <c r="B72" s="859"/>
      <c r="C72" s="958" t="s">
        <v>1404</v>
      </c>
      <c r="D72" s="959" t="s">
        <v>1405</v>
      </c>
      <c r="E72" s="959" t="s">
        <v>516</v>
      </c>
      <c r="F72" s="923" t="s">
        <v>1406</v>
      </c>
      <c r="G72" s="923"/>
      <c r="H72" s="888" t="s">
        <v>1407</v>
      </c>
      <c r="I72" s="889" t="s">
        <v>1408</v>
      </c>
      <c r="J72" s="898">
        <v>32</v>
      </c>
      <c r="K72" s="891" t="s">
        <v>1261</v>
      </c>
      <c r="L72" s="905"/>
      <c r="M72" s="896"/>
      <c r="N72" s="905"/>
      <c r="O72" s="905"/>
      <c r="P72" s="905"/>
      <c r="Q72" s="905"/>
      <c r="R72" s="905"/>
      <c r="S72" s="905"/>
      <c r="T72" s="905"/>
      <c r="U72" s="905"/>
      <c r="V72" s="905"/>
      <c r="W72" s="905"/>
      <c r="X72" s="905"/>
      <c r="Y72" s="905"/>
      <c r="Z72" s="860"/>
      <c r="AA72" s="905"/>
      <c r="AB72" s="905"/>
      <c r="AC72" s="876"/>
      <c r="AD72" s="860"/>
      <c r="AE72" s="860"/>
      <c r="AF72" s="876"/>
      <c r="AG72" s="877"/>
      <c r="AI72" s="878"/>
      <c r="AK72" s="879"/>
    </row>
    <row r="73" spans="1:37" ht="21" customHeight="1" x14ac:dyDescent="0.35">
      <c r="A73" s="947"/>
      <c r="B73" s="960"/>
      <c r="C73" s="938" t="s">
        <v>1409</v>
      </c>
      <c r="D73" s="932" t="s">
        <v>1410</v>
      </c>
      <c r="E73" s="932" t="s">
        <v>1554</v>
      </c>
      <c r="F73" s="923" t="s">
        <v>1411</v>
      </c>
      <c r="G73" s="923"/>
      <c r="H73" s="898" t="s">
        <v>1412</v>
      </c>
      <c r="I73" s="889">
        <v>43684</v>
      </c>
      <c r="J73" s="898">
        <v>25</v>
      </c>
      <c r="K73" s="891" t="s">
        <v>1261</v>
      </c>
      <c r="L73" s="857"/>
      <c r="M73" s="857"/>
      <c r="N73" s="945"/>
      <c r="O73" s="905"/>
      <c r="P73" s="905"/>
      <c r="Q73" s="905"/>
      <c r="R73" s="905"/>
      <c r="S73" s="905"/>
      <c r="T73" s="905"/>
      <c r="U73" s="905"/>
      <c r="V73" s="905"/>
      <c r="W73" s="905"/>
      <c r="X73" s="905"/>
      <c r="Y73" s="905"/>
      <c r="Z73" s="860"/>
      <c r="AA73" s="905"/>
      <c r="AB73" s="905"/>
      <c r="AC73" s="876"/>
      <c r="AD73" s="860"/>
      <c r="AE73" s="860"/>
      <c r="AF73" s="876"/>
      <c r="AG73" s="877"/>
      <c r="AI73" s="878"/>
      <c r="AK73" s="879"/>
    </row>
    <row r="74" spans="1:37" ht="21" customHeight="1" x14ac:dyDescent="0.35">
      <c r="A74" s="947"/>
      <c r="B74" s="859"/>
      <c r="C74" s="899" t="s">
        <v>1233</v>
      </c>
      <c r="D74" s="900" t="s">
        <v>1234</v>
      </c>
      <c r="E74" s="900" t="s">
        <v>1554</v>
      </c>
      <c r="F74" s="901" t="s">
        <v>1235</v>
      </c>
      <c r="G74" s="901" t="s">
        <v>1236</v>
      </c>
      <c r="H74" s="888" t="s">
        <v>1413</v>
      </c>
      <c r="I74" s="940" t="s">
        <v>1414</v>
      </c>
      <c r="J74" s="871">
        <v>59</v>
      </c>
      <c r="K74" s="891" t="s">
        <v>1261</v>
      </c>
      <c r="L74" s="905"/>
      <c r="M74" s="896"/>
      <c r="N74" s="954"/>
      <c r="O74" s="905"/>
      <c r="P74" s="905"/>
      <c r="Q74" s="905"/>
      <c r="R74" s="905"/>
      <c r="S74" s="905"/>
      <c r="T74" s="905"/>
      <c r="U74" s="905"/>
      <c r="V74" s="860"/>
      <c r="W74" s="905"/>
      <c r="X74" s="905"/>
      <c r="Y74" s="905"/>
      <c r="Z74" s="860"/>
      <c r="AA74" s="905"/>
      <c r="AB74" s="905"/>
      <c r="AC74" s="876"/>
      <c r="AD74" s="860"/>
      <c r="AE74" s="860"/>
      <c r="AF74" s="876"/>
      <c r="AG74" s="877"/>
      <c r="AI74" s="878"/>
      <c r="AK74" s="879"/>
    </row>
    <row r="75" spans="1:37" ht="21" customHeight="1" x14ac:dyDescent="0.35">
      <c r="A75" s="947"/>
      <c r="B75" s="859"/>
      <c r="C75" s="938" t="s">
        <v>1237</v>
      </c>
      <c r="D75" s="932" t="s">
        <v>539</v>
      </c>
      <c r="E75" s="932" t="s">
        <v>1582</v>
      </c>
      <c r="F75" s="923" t="s">
        <v>1238</v>
      </c>
      <c r="G75" s="957" t="s">
        <v>133</v>
      </c>
      <c r="H75" s="889" t="s">
        <v>1415</v>
      </c>
      <c r="I75" s="961">
        <v>44099</v>
      </c>
      <c r="J75" s="890" t="s">
        <v>856</v>
      </c>
      <c r="K75" s="891" t="s">
        <v>1261</v>
      </c>
      <c r="L75" s="857"/>
      <c r="M75" s="927"/>
      <c r="N75" s="857"/>
      <c r="O75" s="962"/>
      <c r="P75" s="963"/>
      <c r="Q75" s="905"/>
      <c r="R75" s="905"/>
      <c r="S75" s="905"/>
      <c r="T75" s="905"/>
      <c r="U75" s="905"/>
      <c r="V75" s="860"/>
      <c r="W75" s="905"/>
      <c r="X75" s="905"/>
      <c r="Y75" s="905"/>
      <c r="Z75" s="860"/>
      <c r="AA75" s="905"/>
      <c r="AB75" s="905"/>
      <c r="AC75" s="876"/>
      <c r="AD75" s="860"/>
      <c r="AE75" s="860"/>
      <c r="AF75" s="876"/>
      <c r="AG75" s="877"/>
      <c r="AI75" s="878"/>
      <c r="AK75" s="879"/>
    </row>
    <row r="76" spans="1:37" ht="21" customHeight="1" x14ac:dyDescent="0.35">
      <c r="A76" s="947"/>
      <c r="B76" s="860"/>
      <c r="C76" s="950" t="s">
        <v>1416</v>
      </c>
      <c r="D76" s="901" t="s">
        <v>1417</v>
      </c>
      <c r="E76" s="901" t="s">
        <v>563</v>
      </c>
      <c r="F76" s="881" t="s">
        <v>1418</v>
      </c>
      <c r="G76" s="921">
        <v>0.6</v>
      </c>
      <c r="H76" s="936" t="s">
        <v>1419</v>
      </c>
      <c r="I76" s="902" t="s">
        <v>1420</v>
      </c>
      <c r="J76" s="903">
        <v>43</v>
      </c>
      <c r="K76" s="874" t="s">
        <v>1261</v>
      </c>
      <c r="L76" s="860"/>
      <c r="M76" s="896"/>
      <c r="N76" s="904"/>
      <c r="O76" s="905"/>
      <c r="P76" s="905"/>
      <c r="Q76" s="905"/>
      <c r="R76" s="905"/>
      <c r="S76" s="905"/>
      <c r="T76" s="905"/>
      <c r="U76" s="905"/>
      <c r="V76" s="860"/>
      <c r="W76" s="876"/>
      <c r="X76" s="905"/>
      <c r="Y76" s="905"/>
      <c r="Z76" s="905"/>
      <c r="AA76" s="905"/>
      <c r="AB76" s="905"/>
      <c r="AC76" s="876"/>
      <c r="AD76" s="860"/>
      <c r="AE76" s="860"/>
      <c r="AF76" s="876"/>
      <c r="AG76" s="877"/>
      <c r="AI76" s="878"/>
      <c r="AK76" s="879"/>
    </row>
    <row r="77" spans="1:37" ht="21" customHeight="1" x14ac:dyDescent="0.35">
      <c r="A77" s="947"/>
      <c r="B77" s="860"/>
      <c r="C77" s="897">
        <v>274</v>
      </c>
      <c r="D77" s="932" t="s">
        <v>1239</v>
      </c>
      <c r="E77" s="932" t="s">
        <v>1189</v>
      </c>
      <c r="F77" s="923" t="s">
        <v>1240</v>
      </c>
      <c r="G77" s="957"/>
      <c r="H77" s="898" t="s">
        <v>1421</v>
      </c>
      <c r="I77" s="940">
        <v>43642</v>
      </c>
      <c r="J77" s="890" t="s">
        <v>810</v>
      </c>
      <c r="K77" s="891" t="s">
        <v>1261</v>
      </c>
      <c r="L77" s="857"/>
      <c r="M77" s="857"/>
      <c r="N77" s="857"/>
      <c r="O77" s="857"/>
      <c r="P77" s="941"/>
      <c r="Q77" s="905"/>
      <c r="R77" s="905"/>
      <c r="S77" s="905"/>
      <c r="T77" s="905"/>
      <c r="U77" s="905"/>
      <c r="V77" s="860"/>
      <c r="W77" s="876"/>
      <c r="X77" s="905"/>
      <c r="Y77" s="905"/>
      <c r="Z77" s="905"/>
      <c r="AA77" s="905"/>
      <c r="AB77" s="905"/>
      <c r="AC77" s="876"/>
      <c r="AD77" s="860"/>
      <c r="AE77" s="860"/>
      <c r="AF77" s="876"/>
      <c r="AG77" s="877"/>
      <c r="AI77" s="878"/>
      <c r="AK77" s="879"/>
    </row>
    <row r="78" spans="1:37" ht="21" customHeight="1" x14ac:dyDescent="0.35">
      <c r="A78" s="947"/>
      <c r="B78" s="859"/>
      <c r="C78" s="950" t="s">
        <v>1422</v>
      </c>
      <c r="D78" s="900" t="s">
        <v>1423</v>
      </c>
      <c r="E78" s="900" t="s">
        <v>1557</v>
      </c>
      <c r="F78" s="901" t="s">
        <v>1424</v>
      </c>
      <c r="G78" s="901"/>
      <c r="H78" s="871" t="s">
        <v>1425</v>
      </c>
      <c r="I78" s="902">
        <v>42649</v>
      </c>
      <c r="J78" s="871" t="s">
        <v>941</v>
      </c>
      <c r="K78" s="874" t="s">
        <v>1318</v>
      </c>
      <c r="L78" s="905"/>
      <c r="M78" s="860"/>
      <c r="N78" s="904"/>
      <c r="O78" s="905"/>
      <c r="P78" s="905"/>
      <c r="Q78" s="905"/>
      <c r="R78" s="905"/>
      <c r="S78" s="905"/>
      <c r="T78" s="905"/>
      <c r="U78" s="905"/>
      <c r="V78" s="860"/>
      <c r="W78" s="876"/>
      <c r="X78" s="905"/>
      <c r="Y78" s="905"/>
      <c r="Z78" s="860"/>
      <c r="AA78" s="860"/>
      <c r="AB78" s="860"/>
      <c r="AC78" s="860"/>
      <c r="AD78" s="876"/>
      <c r="AE78" s="876"/>
      <c r="AF78" s="876"/>
      <c r="AG78" s="877"/>
      <c r="AI78" s="878"/>
      <c r="AK78" s="879"/>
    </row>
    <row r="79" spans="1:37" ht="21" customHeight="1" x14ac:dyDescent="0.35">
      <c r="A79" s="947"/>
      <c r="B79" s="859"/>
      <c r="C79" s="869">
        <v>211</v>
      </c>
      <c r="D79" s="900" t="s">
        <v>1426</v>
      </c>
      <c r="E79" s="900" t="s">
        <v>1557</v>
      </c>
      <c r="F79" s="901" t="s">
        <v>1427</v>
      </c>
      <c r="G79" s="921">
        <v>0.5</v>
      </c>
      <c r="H79" s="898" t="s">
        <v>1428</v>
      </c>
      <c r="I79" s="902">
        <v>44295</v>
      </c>
      <c r="J79" s="898">
        <v>4</v>
      </c>
      <c r="K79" s="874" t="s">
        <v>1429</v>
      </c>
      <c r="L79" s="860"/>
      <c r="M79" s="857"/>
      <c r="N79" s="904"/>
      <c r="O79" s="905"/>
      <c r="P79" s="905"/>
      <c r="Q79" s="905"/>
      <c r="R79" s="905"/>
      <c r="S79" s="905"/>
      <c r="T79" s="905"/>
      <c r="U79" s="905"/>
      <c r="V79" s="860"/>
      <c r="W79" s="876"/>
      <c r="X79" s="905"/>
      <c r="Y79" s="905"/>
      <c r="Z79" s="860"/>
      <c r="AA79" s="860"/>
      <c r="AB79" s="860"/>
      <c r="AC79" s="860"/>
      <c r="AD79" s="876"/>
      <c r="AE79" s="876"/>
      <c r="AF79" s="876"/>
      <c r="AG79" s="877"/>
      <c r="AI79" s="878"/>
      <c r="AK79" s="879"/>
    </row>
    <row r="80" spans="1:37" ht="21" customHeight="1" x14ac:dyDescent="0.35">
      <c r="A80" s="947"/>
      <c r="B80" s="859"/>
      <c r="C80" s="956" t="s">
        <v>1430</v>
      </c>
      <c r="D80" s="932" t="s">
        <v>1431</v>
      </c>
      <c r="E80" s="932" t="s">
        <v>1557</v>
      </c>
      <c r="F80" s="923" t="s">
        <v>1424</v>
      </c>
      <c r="G80" s="924">
        <v>0.315</v>
      </c>
      <c r="H80" s="888" t="s">
        <v>1432</v>
      </c>
      <c r="I80" s="889">
        <v>42650</v>
      </c>
      <c r="J80" s="890" t="s">
        <v>1433</v>
      </c>
      <c r="K80" s="891" t="s">
        <v>1434</v>
      </c>
      <c r="L80" s="857"/>
      <c r="M80" s="857"/>
      <c r="N80" s="934"/>
      <c r="O80" s="927"/>
      <c r="P80" s="962"/>
      <c r="Q80" s="905"/>
      <c r="R80" s="905"/>
      <c r="S80" s="905"/>
      <c r="T80" s="905"/>
      <c r="U80" s="905"/>
      <c r="V80" s="860"/>
      <c r="W80" s="876"/>
      <c r="X80" s="905"/>
      <c r="Y80" s="905"/>
      <c r="Z80" s="860"/>
      <c r="AA80" s="860"/>
      <c r="AB80" s="860"/>
      <c r="AC80" s="860"/>
      <c r="AD80" s="876"/>
      <c r="AE80" s="876"/>
      <c r="AF80" s="876"/>
      <c r="AG80" s="877"/>
      <c r="AI80" s="878"/>
      <c r="AK80" s="879"/>
    </row>
    <row r="81" spans="1:37" ht="21" customHeight="1" x14ac:dyDescent="0.35">
      <c r="A81" s="947"/>
      <c r="B81" s="859"/>
      <c r="C81" s="956" t="s">
        <v>1244</v>
      </c>
      <c r="D81" s="932" t="s">
        <v>1435</v>
      </c>
      <c r="E81" s="932" t="s">
        <v>1557</v>
      </c>
      <c r="F81" s="923" t="s">
        <v>1247</v>
      </c>
      <c r="G81" s="887">
        <v>2.2000000000000002</v>
      </c>
      <c r="H81" s="888" t="s">
        <v>1436</v>
      </c>
      <c r="I81" s="940" t="s">
        <v>1437</v>
      </c>
      <c r="J81" s="890" t="s">
        <v>1138</v>
      </c>
      <c r="K81" s="891" t="s">
        <v>1261</v>
      </c>
      <c r="L81" s="857"/>
      <c r="M81" s="857"/>
      <c r="N81" s="934"/>
      <c r="O81" s="927"/>
      <c r="P81" s="962"/>
      <c r="Q81" s="905"/>
      <c r="R81" s="905"/>
      <c r="S81" s="905"/>
      <c r="T81" s="905"/>
      <c r="U81" s="905"/>
      <c r="V81" s="860"/>
      <c r="W81" s="876"/>
      <c r="X81" s="905"/>
      <c r="Y81" s="905"/>
      <c r="Z81" s="860"/>
      <c r="AA81" s="860"/>
      <c r="AB81" s="860"/>
      <c r="AC81" s="860"/>
      <c r="AD81" s="876"/>
      <c r="AE81" s="876"/>
      <c r="AF81" s="876"/>
      <c r="AG81" s="877"/>
      <c r="AI81" s="878"/>
      <c r="AK81" s="879"/>
    </row>
    <row r="82" spans="1:37" ht="21" customHeight="1" x14ac:dyDescent="0.35">
      <c r="A82" s="947"/>
      <c r="B82" s="859"/>
      <c r="C82" s="899" t="s">
        <v>1241</v>
      </c>
      <c r="D82" s="900" t="s">
        <v>1242</v>
      </c>
      <c r="E82" s="900" t="s">
        <v>1557</v>
      </c>
      <c r="F82" s="901" t="s">
        <v>1243</v>
      </c>
      <c r="G82" s="901" t="s">
        <v>585</v>
      </c>
      <c r="H82" s="888" t="s">
        <v>1438</v>
      </c>
      <c r="I82" s="940">
        <v>41934</v>
      </c>
      <c r="J82" s="890" t="s">
        <v>446</v>
      </c>
      <c r="K82" s="891" t="s">
        <v>1261</v>
      </c>
      <c r="L82" s="857"/>
      <c r="M82" s="857"/>
      <c r="N82" s="934"/>
      <c r="O82" s="927"/>
      <c r="P82" s="962"/>
      <c r="Q82" s="905"/>
      <c r="R82" s="905"/>
      <c r="S82" s="905"/>
      <c r="T82" s="905"/>
      <c r="U82" s="905"/>
      <c r="V82" s="860"/>
      <c r="W82" s="876"/>
      <c r="X82" s="905"/>
      <c r="Y82" s="905"/>
      <c r="Z82" s="860"/>
      <c r="AA82" s="860"/>
      <c r="AB82" s="860"/>
      <c r="AC82" s="860"/>
      <c r="AD82" s="876"/>
      <c r="AE82" s="876"/>
      <c r="AF82" s="876"/>
      <c r="AG82" s="877"/>
      <c r="AI82" s="878"/>
      <c r="AK82" s="879"/>
    </row>
    <row r="83" spans="1:37" ht="21" customHeight="1" x14ac:dyDescent="0.35">
      <c r="C83" s="950" t="s">
        <v>1439</v>
      </c>
      <c r="D83" s="900" t="s">
        <v>1440</v>
      </c>
      <c r="E83" s="900" t="s">
        <v>1558</v>
      </c>
      <c r="F83" s="919" t="s">
        <v>1247</v>
      </c>
      <c r="G83" s="901"/>
      <c r="H83" s="871" t="s">
        <v>1441</v>
      </c>
      <c r="I83" s="873" t="s">
        <v>1442</v>
      </c>
      <c r="J83" s="903">
        <v>85</v>
      </c>
      <c r="K83" s="874" t="s">
        <v>1261</v>
      </c>
      <c r="L83" s="860"/>
      <c r="M83" s="860"/>
      <c r="N83" s="904"/>
      <c r="O83" s="905"/>
      <c r="P83" s="905"/>
      <c r="Q83" s="905"/>
      <c r="R83" s="905"/>
      <c r="S83" s="905"/>
      <c r="T83" s="905"/>
      <c r="U83" s="905"/>
      <c r="V83" s="860"/>
      <c r="W83" s="876"/>
      <c r="X83" s="905"/>
      <c r="Y83" s="905"/>
      <c r="Z83" s="905"/>
      <c r="AA83" s="860"/>
      <c r="AB83" s="860"/>
      <c r="AC83" s="860"/>
    </row>
    <row r="84" spans="1:37" ht="21" customHeight="1" x14ac:dyDescent="0.35">
      <c r="C84" s="950" t="s">
        <v>1443</v>
      </c>
      <c r="D84" s="901" t="s">
        <v>1444</v>
      </c>
      <c r="E84" s="901" t="s">
        <v>1558</v>
      </c>
      <c r="F84" s="901" t="s">
        <v>99</v>
      </c>
      <c r="G84" s="857">
        <v>5.7</v>
      </c>
      <c r="H84" s="936" t="s">
        <v>1445</v>
      </c>
      <c r="I84" s="964" t="s">
        <v>1446</v>
      </c>
      <c r="J84" s="903">
        <v>163</v>
      </c>
      <c r="K84" s="874" t="s">
        <v>1261</v>
      </c>
      <c r="L84" s="905"/>
      <c r="M84" s="896"/>
      <c r="N84" s="965"/>
      <c r="O84" s="905"/>
      <c r="P84" s="937"/>
      <c r="Q84" s="905"/>
      <c r="R84" s="905"/>
      <c r="S84" s="905"/>
      <c r="T84" s="905"/>
      <c r="U84" s="937"/>
      <c r="V84" s="860"/>
      <c r="W84" s="876"/>
      <c r="X84" s="905"/>
      <c r="Y84" s="905"/>
      <c r="Z84" s="905"/>
      <c r="AA84" s="905"/>
      <c r="AB84" s="905"/>
      <c r="AC84" s="860"/>
      <c r="AD84" s="876"/>
      <c r="AE84" s="876"/>
    </row>
    <row r="85" spans="1:37" ht="21" customHeight="1" x14ac:dyDescent="0.35">
      <c r="C85" s="899" t="s">
        <v>1447</v>
      </c>
      <c r="D85" s="900" t="s">
        <v>1448</v>
      </c>
      <c r="E85" s="900" t="s">
        <v>1558</v>
      </c>
      <c r="F85" s="901" t="s">
        <v>1449</v>
      </c>
      <c r="G85" s="901"/>
      <c r="H85" s="936" t="s">
        <v>1450</v>
      </c>
      <c r="I85" s="966" t="s">
        <v>1451</v>
      </c>
      <c r="J85" s="903">
        <v>102</v>
      </c>
      <c r="K85" s="874" t="s">
        <v>1261</v>
      </c>
      <c r="L85" s="905"/>
      <c r="M85" s="860"/>
      <c r="N85" s="905"/>
      <c r="O85" s="905"/>
      <c r="P85" s="937"/>
      <c r="Q85" s="905"/>
      <c r="R85" s="905"/>
      <c r="S85" s="905"/>
      <c r="T85" s="905"/>
      <c r="U85" s="905"/>
      <c r="V85" s="860"/>
      <c r="W85" s="876"/>
      <c r="X85" s="905"/>
      <c r="Y85" s="905"/>
      <c r="Z85" s="860"/>
    </row>
    <row r="86" spans="1:37" ht="21" customHeight="1" x14ac:dyDescent="0.35">
      <c r="C86" s="956" t="s">
        <v>1452</v>
      </c>
      <c r="D86" s="923" t="s">
        <v>1453</v>
      </c>
      <c r="E86" s="923" t="s">
        <v>1558</v>
      </c>
      <c r="F86" s="923" t="s">
        <v>318</v>
      </c>
      <c r="G86" s="898">
        <v>3.5</v>
      </c>
      <c r="H86" s="898" t="s">
        <v>1454</v>
      </c>
      <c r="I86" s="967">
        <v>43367</v>
      </c>
      <c r="J86" s="898">
        <v>122</v>
      </c>
      <c r="K86" s="939" t="s">
        <v>1261</v>
      </c>
      <c r="L86" s="905"/>
      <c r="M86" s="860"/>
      <c r="N86" s="905"/>
      <c r="O86" s="905"/>
      <c r="P86" s="937"/>
      <c r="Q86" s="905"/>
      <c r="R86" s="905"/>
      <c r="S86" s="937"/>
      <c r="T86" s="937"/>
      <c r="U86" s="905"/>
      <c r="V86" s="860"/>
      <c r="W86" s="876"/>
      <c r="X86" s="905"/>
      <c r="Y86" s="905"/>
      <c r="Z86" s="860"/>
    </row>
    <row r="87" spans="1:37" ht="21" customHeight="1" x14ac:dyDescent="0.35">
      <c r="C87" s="938" t="s">
        <v>1455</v>
      </c>
      <c r="D87" s="932" t="s">
        <v>1456</v>
      </c>
      <c r="E87" s="932" t="s">
        <v>1558</v>
      </c>
      <c r="F87" s="923" t="s">
        <v>294</v>
      </c>
      <c r="G87" s="924">
        <v>3.7</v>
      </c>
      <c r="H87" s="898" t="s">
        <v>1457</v>
      </c>
      <c r="I87" s="967">
        <v>42936</v>
      </c>
      <c r="J87" s="898">
        <v>117</v>
      </c>
      <c r="K87" s="891" t="s">
        <v>1261</v>
      </c>
      <c r="L87" s="905"/>
      <c r="M87" s="860"/>
      <c r="N87" s="905"/>
      <c r="O87" s="905"/>
      <c r="P87" s="937"/>
      <c r="Q87" s="905"/>
      <c r="R87" s="905"/>
      <c r="S87" s="937"/>
      <c r="T87" s="905"/>
      <c r="U87" s="905"/>
      <c r="V87" s="860"/>
      <c r="W87" s="876"/>
      <c r="X87" s="905"/>
      <c r="Y87" s="905"/>
      <c r="Z87" s="860"/>
    </row>
    <row r="88" spans="1:37" ht="21" customHeight="1" x14ac:dyDescent="0.35">
      <c r="C88" s="968" t="s">
        <v>1250</v>
      </c>
      <c r="D88" s="969" t="s">
        <v>1458</v>
      </c>
      <c r="E88" s="969" t="s">
        <v>1560</v>
      </c>
      <c r="F88" s="970" t="s">
        <v>324</v>
      </c>
      <c r="G88" s="924">
        <v>1.01</v>
      </c>
      <c r="H88" s="888" t="s">
        <v>1459</v>
      </c>
      <c r="I88" s="940" t="s">
        <v>1460</v>
      </c>
      <c r="J88" s="912" t="s">
        <v>1025</v>
      </c>
      <c r="K88" s="891" t="s">
        <v>1261</v>
      </c>
      <c r="L88" s="857"/>
      <c r="M88" s="927"/>
      <c r="N88" s="857"/>
      <c r="O88" s="927"/>
      <c r="P88" s="941"/>
      <c r="Q88" s="934"/>
      <c r="R88" s="934"/>
      <c r="S88" s="971"/>
      <c r="T88" s="934"/>
      <c r="U88" s="905"/>
      <c r="V88" s="860"/>
      <c r="W88" s="876"/>
      <c r="X88" s="905"/>
      <c r="Y88" s="905"/>
      <c r="Z88" s="860"/>
    </row>
    <row r="89" spans="1:37" ht="21" customHeight="1" x14ac:dyDescent="0.35">
      <c r="C89" s="968" t="s">
        <v>1461</v>
      </c>
      <c r="D89" s="959" t="s">
        <v>735</v>
      </c>
      <c r="E89" s="959" t="s">
        <v>1560</v>
      </c>
      <c r="F89" s="972" t="s">
        <v>1462</v>
      </c>
      <c r="G89" s="973" t="s">
        <v>692</v>
      </c>
      <c r="H89" s="974"/>
      <c r="I89" s="890" t="s">
        <v>73</v>
      </c>
      <c r="J89" s="898">
        <v>4</v>
      </c>
      <c r="K89" s="891">
        <v>4</v>
      </c>
      <c r="L89" s="857"/>
      <c r="M89" s="927"/>
      <c r="N89" s="857"/>
      <c r="O89" s="927"/>
      <c r="Q89" s="934"/>
      <c r="R89" s="934"/>
      <c r="S89" s="934"/>
      <c r="T89" s="934"/>
      <c r="U89" s="905"/>
      <c r="V89" s="860"/>
      <c r="W89" s="876"/>
      <c r="X89" s="905"/>
      <c r="Y89" s="905"/>
      <c r="Z89" s="860"/>
    </row>
    <row r="90" spans="1:37" ht="21" customHeight="1" x14ac:dyDescent="0.35">
      <c r="C90" s="968" t="s">
        <v>1253</v>
      </c>
      <c r="D90" s="959" t="s">
        <v>1463</v>
      </c>
      <c r="E90" s="959" t="s">
        <v>1560</v>
      </c>
      <c r="F90" s="923" t="s">
        <v>1255</v>
      </c>
      <c r="G90" s="882"/>
      <c r="H90" s="888" t="s">
        <v>1464</v>
      </c>
      <c r="I90" s="940" t="s">
        <v>1465</v>
      </c>
      <c r="J90" s="890" t="s">
        <v>1339</v>
      </c>
      <c r="K90" s="891" t="s">
        <v>1261</v>
      </c>
      <c r="L90" s="857"/>
      <c r="M90" s="927"/>
      <c r="N90" s="857"/>
      <c r="O90" s="927"/>
      <c r="P90" s="941"/>
      <c r="Q90" s="934"/>
      <c r="R90" s="934"/>
      <c r="S90" s="934"/>
      <c r="T90" s="934"/>
      <c r="U90" s="934"/>
      <c r="V90" s="860"/>
      <c r="W90" s="876"/>
      <c r="X90" s="905"/>
      <c r="Y90" s="905"/>
      <c r="Z90" s="860"/>
    </row>
    <row r="91" spans="1:37" ht="21" customHeight="1" x14ac:dyDescent="0.35">
      <c r="C91" s="968" t="s">
        <v>1252</v>
      </c>
      <c r="D91" s="959" t="s">
        <v>1466</v>
      </c>
      <c r="E91" s="975" t="s">
        <v>1560</v>
      </c>
      <c r="F91" s="976" t="s">
        <v>318</v>
      </c>
      <c r="G91" s="923"/>
      <c r="H91" s="888" t="s">
        <v>761</v>
      </c>
      <c r="I91" s="940" t="s">
        <v>762</v>
      </c>
      <c r="J91" s="890" t="s">
        <v>997</v>
      </c>
      <c r="K91" s="891" t="s">
        <v>1261</v>
      </c>
      <c r="L91" s="857"/>
      <c r="M91" s="927"/>
      <c r="N91" s="857"/>
      <c r="O91" s="927"/>
      <c r="P91" s="941"/>
      <c r="Q91" s="934"/>
      <c r="R91" s="934"/>
      <c r="S91" s="934"/>
      <c r="T91" s="934"/>
      <c r="U91" s="934"/>
      <c r="V91" s="934"/>
      <c r="W91" s="934"/>
      <c r="X91" s="905"/>
      <c r="Y91" s="905"/>
      <c r="Z91" s="860"/>
    </row>
    <row r="92" spans="1:37" ht="21" customHeight="1" x14ac:dyDescent="0.35">
      <c r="C92" s="977" t="s">
        <v>749</v>
      </c>
      <c r="D92" s="978" t="s">
        <v>1466</v>
      </c>
      <c r="E92" s="978" t="s">
        <v>1560</v>
      </c>
      <c r="F92" s="979" t="s">
        <v>334</v>
      </c>
      <c r="G92" s="980"/>
      <c r="H92" s="981" t="s">
        <v>751</v>
      </c>
      <c r="I92" s="982" t="s">
        <v>752</v>
      </c>
      <c r="J92" s="890" t="s">
        <v>1467</v>
      </c>
      <c r="K92" s="866" t="s">
        <v>1261</v>
      </c>
      <c r="L92" s="857"/>
      <c r="M92" s="927"/>
      <c r="N92" s="857"/>
      <c r="O92" s="927"/>
      <c r="P92" s="941"/>
      <c r="Q92" s="934"/>
      <c r="R92" s="934"/>
      <c r="S92" s="934"/>
      <c r="T92" s="934"/>
      <c r="U92" s="934"/>
      <c r="V92" s="934"/>
      <c r="W92" s="934"/>
      <c r="X92" s="905"/>
      <c r="Y92" s="905"/>
      <c r="Z92" s="860"/>
    </row>
    <row r="93" spans="1:37" ht="21" customHeight="1" thickBot="1" x14ac:dyDescent="0.4">
      <c r="C93" s="983" t="s">
        <v>1201</v>
      </c>
      <c r="D93" s="984" t="s">
        <v>1468</v>
      </c>
      <c r="E93" s="984" t="s">
        <v>1560</v>
      </c>
      <c r="F93" s="985" t="s">
        <v>99</v>
      </c>
      <c r="G93" s="986"/>
      <c r="H93" s="987" t="s">
        <v>1469</v>
      </c>
      <c r="I93" s="988" t="s">
        <v>1470</v>
      </c>
      <c r="J93" s="989">
        <v>117</v>
      </c>
      <c r="K93" s="990" t="s">
        <v>1261</v>
      </c>
      <c r="L93" s="860"/>
      <c r="M93" s="896"/>
      <c r="N93" s="905"/>
      <c r="O93" s="905"/>
      <c r="P93" s="905"/>
      <c r="Q93" s="905"/>
      <c r="R93" s="934"/>
      <c r="S93" s="934"/>
      <c r="T93" s="934"/>
      <c r="U93" s="934"/>
      <c r="V93" s="934"/>
      <c r="W93" s="934"/>
      <c r="X93" s="905"/>
      <c r="Y93" s="905"/>
      <c r="Z93" s="860"/>
    </row>
    <row r="94" spans="1:37" ht="21" customHeight="1" x14ac:dyDescent="0.35">
      <c r="C94" s="1126"/>
      <c r="D94" s="1127"/>
      <c r="E94" s="1127"/>
      <c r="F94" s="1128"/>
      <c r="G94" s="1129"/>
      <c r="H94" s="927"/>
      <c r="I94" s="941"/>
      <c r="J94" s="860"/>
      <c r="K94" s="866"/>
      <c r="L94" s="860"/>
      <c r="M94" s="896"/>
      <c r="N94" s="905"/>
      <c r="O94" s="905"/>
      <c r="P94" s="905"/>
      <c r="Q94" s="905"/>
      <c r="R94" s="934"/>
      <c r="S94" s="934"/>
      <c r="T94" s="934"/>
      <c r="U94" s="934"/>
      <c r="V94" s="934"/>
      <c r="W94" s="934"/>
      <c r="X94" s="905"/>
      <c r="Y94" s="905"/>
      <c r="Z94" s="860"/>
    </row>
  </sheetData>
  <sheetProtection algorithmName="SHA-512" hashValue="jzhTZprfKKwC0MMiQV2rf7DAt8KuQamun3gqUHmrjoibtu2SRPuxpTQViY1IY1iQU4PkEAmBCSJx84WkgDUYKw==" saltValue="/evA9UHjdGtztYcx5Zq+sA==" spinCount="100000" sheet="1" objects="1" scenarios="1"/>
  <mergeCells count="1">
    <mergeCell ref="G45:G46"/>
  </mergeCells>
  <conditionalFormatting sqref="Q89:Q94">
    <cfRule type="cellIs" dxfId="0" priority="2" operator="equal">
      <formula>"N"</formula>
    </cfRule>
  </conditionalFormatting>
  <pageMargins left="0.7" right="0.7" top="0.75" bottom="0.75" header="0.3" footer="0.3"/>
  <pageSetup paperSize="9" scale="50"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8CE7-972A-4638-9B0C-914A194FC4A1}">
  <dimension ref="A2:AP152"/>
  <sheetViews>
    <sheetView workbookViewId="0">
      <selection activeCell="AF11" sqref="AF11"/>
    </sheetView>
  </sheetViews>
  <sheetFormatPr defaultRowHeight="14.5" x14ac:dyDescent="0.35"/>
  <cols>
    <col min="2" max="3" width="9.54296875" bestFit="1" customWidth="1"/>
    <col min="4" max="4" width="18.81640625" bestFit="1" customWidth="1"/>
    <col min="5" max="5" width="10.81640625" bestFit="1" customWidth="1"/>
    <col min="6" max="6" width="20.453125" bestFit="1" customWidth="1"/>
    <col min="7" max="7" width="7.453125" bestFit="1" customWidth="1"/>
    <col min="8" max="8" width="8.81640625" bestFit="1" customWidth="1"/>
    <col min="9" max="9" width="11.54296875" bestFit="1" customWidth="1"/>
    <col min="10" max="10" width="14.81640625" bestFit="1" customWidth="1"/>
    <col min="11" max="11" width="12.26953125" bestFit="1" customWidth="1"/>
    <col min="12" max="12" width="9" bestFit="1" customWidth="1"/>
    <col min="13" max="13" width="10" bestFit="1" customWidth="1"/>
    <col min="14" max="14" width="7" bestFit="1" customWidth="1"/>
    <col min="15" max="15" width="8.26953125" bestFit="1" customWidth="1"/>
    <col min="16" max="16" width="9.1796875" bestFit="1" customWidth="1"/>
    <col min="17" max="17" width="13.453125" bestFit="1" customWidth="1"/>
    <col min="18" max="18" width="10.453125" bestFit="1" customWidth="1"/>
    <col min="20" max="20" width="11" bestFit="1" customWidth="1"/>
    <col min="21" max="21" width="15.81640625" bestFit="1" customWidth="1"/>
    <col min="22" max="22" width="12.26953125" bestFit="1" customWidth="1"/>
    <col min="23" max="23" width="8.54296875" bestFit="1" customWidth="1"/>
    <col min="24" max="24" width="8.453125" bestFit="1" customWidth="1"/>
    <col min="25" max="25" width="7.453125" bestFit="1" customWidth="1"/>
    <col min="26" max="26" width="5.1796875" bestFit="1" customWidth="1"/>
    <col min="27" max="27" width="10.7265625" bestFit="1" customWidth="1"/>
    <col min="28" max="28" width="7.7265625" bestFit="1" customWidth="1"/>
    <col min="29" max="29" width="8.7265625" customWidth="1"/>
    <col min="30" max="30" width="8.1796875" customWidth="1"/>
    <col min="31" max="31" width="10.453125" customWidth="1"/>
    <col min="32" max="32" width="8.1796875" style="1467" customWidth="1"/>
    <col min="33" max="34" width="6.1796875" style="1467" bestFit="1" customWidth="1"/>
    <col min="35" max="35" width="9.81640625" style="1474" customWidth="1"/>
    <col min="36" max="37" width="6.1796875" style="1474" bestFit="1" customWidth="1"/>
    <col min="38" max="38" width="7.26953125" style="1470" customWidth="1"/>
    <col min="39" max="39" width="7.81640625" style="1470" customWidth="1"/>
    <col min="40" max="40" width="8.7265625" style="1470" customWidth="1"/>
    <col min="41" max="41" width="6.1796875" style="1470" bestFit="1" customWidth="1"/>
    <col min="42" max="42" width="8.7265625" style="1472"/>
  </cols>
  <sheetData>
    <row r="2" spans="1:42" ht="15" thickBot="1" x14ac:dyDescent="0.4"/>
    <row r="3" spans="1:42" ht="15.5" x14ac:dyDescent="0.35">
      <c r="A3" s="123"/>
      <c r="B3" s="124"/>
      <c r="C3" s="124"/>
      <c r="D3" s="124"/>
      <c r="E3" s="124"/>
      <c r="F3" s="124"/>
      <c r="G3" s="124"/>
      <c r="H3" s="124"/>
      <c r="I3" s="125"/>
      <c r="J3" s="125"/>
      <c r="K3" s="126" t="s">
        <v>1593</v>
      </c>
      <c r="L3" s="125"/>
      <c r="M3" s="125"/>
      <c r="N3" s="125"/>
      <c r="O3" s="125"/>
      <c r="P3" s="125"/>
      <c r="Q3" s="125"/>
      <c r="R3" s="126" t="s">
        <v>1576</v>
      </c>
      <c r="S3" s="126"/>
      <c r="T3" s="127" t="s">
        <v>39</v>
      </c>
      <c r="U3" s="295" t="s">
        <v>39</v>
      </c>
      <c r="V3" s="128"/>
      <c r="W3" s="128"/>
      <c r="X3" s="128"/>
      <c r="Y3" s="128"/>
      <c r="Z3" s="128"/>
      <c r="AA3" s="127"/>
      <c r="AB3" s="130"/>
      <c r="AC3" s="853" t="s">
        <v>5</v>
      </c>
      <c r="AD3" s="128"/>
      <c r="AE3" s="1431"/>
      <c r="AF3" s="1468" t="s">
        <v>40</v>
      </c>
      <c r="AG3" s="1469"/>
      <c r="AH3" s="1469"/>
      <c r="AI3" s="1475"/>
      <c r="AJ3" s="1475"/>
      <c r="AK3" s="1475"/>
      <c r="AL3" s="1471"/>
      <c r="AM3" s="1471"/>
      <c r="AN3" s="1471"/>
      <c r="AO3" s="1471"/>
      <c r="AP3" s="1473"/>
    </row>
    <row r="4" spans="1:42" ht="29" x14ac:dyDescent="0.35">
      <c r="A4" s="120"/>
      <c r="B4" s="135" t="s">
        <v>41</v>
      </c>
      <c r="C4" s="135" t="s">
        <v>42</v>
      </c>
      <c r="D4" s="136"/>
      <c r="E4" s="136"/>
      <c r="F4" s="136"/>
      <c r="G4" s="136"/>
      <c r="H4" s="136"/>
      <c r="I4" s="135" t="s">
        <v>1564</v>
      </c>
      <c r="J4" s="137"/>
      <c r="K4" s="135" t="s">
        <v>1594</v>
      </c>
      <c r="L4" s="135" t="s">
        <v>1580</v>
      </c>
      <c r="M4" s="135" t="s">
        <v>1581</v>
      </c>
      <c r="N4" s="137"/>
      <c r="O4" s="137"/>
      <c r="P4" s="137"/>
      <c r="Q4" s="135" t="s">
        <v>1575</v>
      </c>
      <c r="R4" s="135" t="s">
        <v>1577</v>
      </c>
      <c r="S4" s="135" t="s">
        <v>39</v>
      </c>
      <c r="T4" s="138" t="s">
        <v>43</v>
      </c>
      <c r="U4" s="296" t="s">
        <v>43</v>
      </c>
      <c r="V4" s="138" t="s">
        <v>44</v>
      </c>
      <c r="W4" s="138" t="s">
        <v>1567</v>
      </c>
      <c r="X4" s="1356" t="s">
        <v>1721</v>
      </c>
      <c r="Y4" s="138"/>
      <c r="Z4" s="138"/>
      <c r="AA4" s="138" t="s">
        <v>46</v>
      </c>
      <c r="AB4" s="139" t="s">
        <v>47</v>
      </c>
      <c r="AC4" s="1379" t="s">
        <v>48</v>
      </c>
      <c r="AD4" s="138" t="s">
        <v>48</v>
      </c>
      <c r="AE4" s="1432" t="s">
        <v>49</v>
      </c>
      <c r="AF4" s="141" t="s">
        <v>17</v>
      </c>
      <c r="AG4" s="142" t="s">
        <v>18</v>
      </c>
      <c r="AH4" s="142" t="s">
        <v>19</v>
      </c>
      <c r="AI4" s="1476" t="s">
        <v>20</v>
      </c>
      <c r="AJ4" s="1476" t="s">
        <v>21</v>
      </c>
      <c r="AK4" s="1476" t="s">
        <v>22</v>
      </c>
      <c r="AL4" s="145" t="s">
        <v>23</v>
      </c>
      <c r="AM4" s="144" t="s">
        <v>24</v>
      </c>
      <c r="AN4" s="145" t="s">
        <v>25</v>
      </c>
      <c r="AO4" s="854" t="s">
        <v>1572</v>
      </c>
      <c r="AP4" s="1335" t="s">
        <v>1573</v>
      </c>
    </row>
    <row r="5" spans="1:42" ht="16" thickBot="1" x14ac:dyDescent="0.4">
      <c r="A5" s="112"/>
      <c r="B5" s="147" t="s">
        <v>51</v>
      </c>
      <c r="C5" s="147" t="s">
        <v>51</v>
      </c>
      <c r="D5" s="147" t="s">
        <v>52</v>
      </c>
      <c r="E5" s="147" t="s">
        <v>1545</v>
      </c>
      <c r="F5" s="147" t="s">
        <v>53</v>
      </c>
      <c r="G5" s="147" t="s">
        <v>1562</v>
      </c>
      <c r="H5" s="147" t="s">
        <v>1563</v>
      </c>
      <c r="I5" s="147" t="s">
        <v>1565</v>
      </c>
      <c r="J5" s="147" t="s">
        <v>54</v>
      </c>
      <c r="K5" s="147" t="s">
        <v>1592</v>
      </c>
      <c r="L5" s="147" t="s">
        <v>1579</v>
      </c>
      <c r="M5" s="147"/>
      <c r="N5" s="147" t="s">
        <v>57</v>
      </c>
      <c r="O5" s="147" t="s">
        <v>58</v>
      </c>
      <c r="P5" s="147" t="s">
        <v>59</v>
      </c>
      <c r="Q5" s="147" t="s">
        <v>7</v>
      </c>
      <c r="R5" s="147" t="s">
        <v>1578</v>
      </c>
      <c r="S5" s="147" t="s">
        <v>7</v>
      </c>
      <c r="T5" s="148" t="s">
        <v>51</v>
      </c>
      <c r="U5" s="297" t="s">
        <v>61</v>
      </c>
      <c r="V5" s="148" t="s">
        <v>62</v>
      </c>
      <c r="W5" s="148" t="s">
        <v>1568</v>
      </c>
      <c r="X5" s="148"/>
      <c r="Y5" s="148" t="s">
        <v>64</v>
      </c>
      <c r="Z5" s="148" t="s">
        <v>65</v>
      </c>
      <c r="AA5" s="148" t="s">
        <v>14</v>
      </c>
      <c r="AB5" s="149" t="s">
        <v>67</v>
      </c>
      <c r="AC5" s="150" t="s">
        <v>1570</v>
      </c>
      <c r="AD5" s="148" t="s">
        <v>1569</v>
      </c>
      <c r="AE5" s="1433" t="s">
        <v>1571</v>
      </c>
      <c r="AF5" s="1402" t="s">
        <v>26</v>
      </c>
      <c r="AG5" s="1403"/>
      <c r="AH5" s="1406"/>
      <c r="AI5" s="1477" t="s">
        <v>27</v>
      </c>
      <c r="AJ5" s="1478"/>
      <c r="AK5" s="1479"/>
      <c r="AL5" s="1407" t="s">
        <v>28</v>
      </c>
      <c r="AM5" s="1404"/>
      <c r="AN5" s="1404"/>
      <c r="AO5" s="1405"/>
      <c r="AP5" s="1336"/>
    </row>
    <row r="8" spans="1:42" x14ac:dyDescent="0.35">
      <c r="D8" t="s">
        <v>84</v>
      </c>
      <c r="E8" t="s">
        <v>813</v>
      </c>
      <c r="W8" s="1484">
        <f>W22</f>
        <v>550</v>
      </c>
      <c r="X8" s="1484">
        <f t="shared" ref="X8:AP8" si="0">X22</f>
        <v>0</v>
      </c>
      <c r="Y8" s="1484">
        <f t="shared" si="0"/>
        <v>0</v>
      </c>
      <c r="Z8" s="1484">
        <f t="shared" si="0"/>
        <v>0</v>
      </c>
      <c r="AA8" s="1484">
        <f t="shared" si="0"/>
        <v>138</v>
      </c>
      <c r="AB8" s="1484">
        <f t="shared" si="0"/>
        <v>412</v>
      </c>
      <c r="AC8" s="1484">
        <f t="shared" si="0"/>
        <v>0</v>
      </c>
      <c r="AD8" s="1484">
        <f t="shared" si="0"/>
        <v>0</v>
      </c>
      <c r="AE8" s="1484">
        <f t="shared" si="0"/>
        <v>550</v>
      </c>
      <c r="AF8" s="1480">
        <f t="shared" si="0"/>
        <v>0</v>
      </c>
      <c r="AG8" s="1480">
        <f t="shared" si="0"/>
        <v>0</v>
      </c>
      <c r="AH8" s="1480">
        <f t="shared" si="0"/>
        <v>36</v>
      </c>
      <c r="AI8" s="1481">
        <f t="shared" si="0"/>
        <v>36</v>
      </c>
      <c r="AJ8" s="1481">
        <f t="shared" si="0"/>
        <v>61</v>
      </c>
      <c r="AK8" s="1481">
        <f t="shared" si="0"/>
        <v>61</v>
      </c>
      <c r="AL8" s="1482">
        <f t="shared" si="0"/>
        <v>61</v>
      </c>
      <c r="AM8" s="1482">
        <f t="shared" si="0"/>
        <v>61</v>
      </c>
      <c r="AN8" s="1482">
        <f t="shared" si="0"/>
        <v>74</v>
      </c>
      <c r="AO8" s="1482">
        <f t="shared" si="0"/>
        <v>36</v>
      </c>
      <c r="AP8" s="1483">
        <f t="shared" si="0"/>
        <v>124</v>
      </c>
    </row>
    <row r="9" spans="1:42" x14ac:dyDescent="0.35">
      <c r="D9" t="s">
        <v>1732</v>
      </c>
      <c r="E9" t="s">
        <v>208</v>
      </c>
      <c r="W9" s="1484">
        <f>W27</f>
        <v>590</v>
      </c>
      <c r="X9" s="1484">
        <f t="shared" ref="X9:AP9" si="1">X27</f>
        <v>160</v>
      </c>
      <c r="Y9" s="1484">
        <f t="shared" si="1"/>
        <v>0</v>
      </c>
      <c r="Z9" s="1484">
        <f t="shared" si="1"/>
        <v>0</v>
      </c>
      <c r="AA9" s="1484">
        <f t="shared" si="1"/>
        <v>148</v>
      </c>
      <c r="AB9" s="1484">
        <f t="shared" si="1"/>
        <v>442</v>
      </c>
      <c r="AC9" s="1484">
        <f t="shared" si="1"/>
        <v>0</v>
      </c>
      <c r="AD9" s="1484">
        <f t="shared" si="1"/>
        <v>0</v>
      </c>
      <c r="AE9" s="1484">
        <f t="shared" si="1"/>
        <v>590</v>
      </c>
      <c r="AF9" s="1480">
        <f t="shared" si="1"/>
        <v>0</v>
      </c>
      <c r="AG9" s="1480">
        <f t="shared" si="1"/>
        <v>0</v>
      </c>
      <c r="AH9" s="1480">
        <f t="shared" si="1"/>
        <v>0</v>
      </c>
      <c r="AI9" s="1481">
        <f t="shared" si="1"/>
        <v>36</v>
      </c>
      <c r="AJ9" s="1481">
        <f t="shared" si="1"/>
        <v>60</v>
      </c>
      <c r="AK9" s="1481">
        <f t="shared" si="1"/>
        <v>97</v>
      </c>
      <c r="AL9" s="1482">
        <f t="shared" si="1"/>
        <v>97</v>
      </c>
      <c r="AM9" s="1482">
        <f t="shared" si="1"/>
        <v>97</v>
      </c>
      <c r="AN9" s="1482">
        <f t="shared" si="1"/>
        <v>97</v>
      </c>
      <c r="AO9" s="1482">
        <f t="shared" si="1"/>
        <v>106</v>
      </c>
      <c r="AP9" s="1483">
        <f t="shared" si="1"/>
        <v>0</v>
      </c>
    </row>
    <row r="10" spans="1:42" x14ac:dyDescent="0.35">
      <c r="D10" t="s">
        <v>1733</v>
      </c>
      <c r="E10" t="s">
        <v>1549</v>
      </c>
      <c r="W10" s="1484">
        <f>W54</f>
        <v>974</v>
      </c>
      <c r="X10" s="1484">
        <f t="shared" ref="X10:AP10" si="2">X54</f>
        <v>0</v>
      </c>
      <c r="Y10" s="1484">
        <f t="shared" si="2"/>
        <v>619</v>
      </c>
      <c r="Z10" s="1484">
        <f t="shared" si="2"/>
        <v>153</v>
      </c>
      <c r="AA10" s="1484">
        <f t="shared" si="2"/>
        <v>199</v>
      </c>
      <c r="AB10" s="1484">
        <f t="shared" si="2"/>
        <v>775</v>
      </c>
      <c r="AC10" s="1484">
        <f t="shared" si="2"/>
        <v>0</v>
      </c>
      <c r="AD10" s="1484">
        <f t="shared" si="2"/>
        <v>0</v>
      </c>
      <c r="AE10" s="1484">
        <f t="shared" si="2"/>
        <v>974</v>
      </c>
      <c r="AF10" s="1480">
        <f t="shared" si="2"/>
        <v>44</v>
      </c>
      <c r="AG10" s="1480">
        <f t="shared" si="2"/>
        <v>113</v>
      </c>
      <c r="AH10" s="1480">
        <f t="shared" si="2"/>
        <v>165</v>
      </c>
      <c r="AI10" s="1481">
        <f t="shared" si="2"/>
        <v>155</v>
      </c>
      <c r="AJ10" s="1481">
        <f t="shared" si="2"/>
        <v>206</v>
      </c>
      <c r="AK10" s="1481">
        <f t="shared" si="2"/>
        <v>173</v>
      </c>
      <c r="AL10" s="1482">
        <f t="shared" si="2"/>
        <v>109</v>
      </c>
      <c r="AM10" s="1482">
        <f t="shared" si="2"/>
        <v>9</v>
      </c>
      <c r="AN10" s="1482">
        <f t="shared" si="2"/>
        <v>0</v>
      </c>
      <c r="AO10" s="1482">
        <f t="shared" si="2"/>
        <v>0</v>
      </c>
      <c r="AP10" s="1483">
        <f t="shared" si="2"/>
        <v>0</v>
      </c>
    </row>
    <row r="11" spans="1:42" x14ac:dyDescent="0.35">
      <c r="D11" t="s">
        <v>1702</v>
      </c>
      <c r="E11" t="s">
        <v>285</v>
      </c>
      <c r="W11" s="1484">
        <f>W62</f>
        <v>553</v>
      </c>
      <c r="X11" s="1484">
        <f t="shared" ref="X11:AP11" si="3">X62</f>
        <v>0</v>
      </c>
      <c r="Y11" s="1484">
        <f t="shared" si="3"/>
        <v>466</v>
      </c>
      <c r="Z11" s="1484">
        <f t="shared" si="3"/>
        <v>24</v>
      </c>
      <c r="AA11" s="1484">
        <f t="shared" si="3"/>
        <v>138</v>
      </c>
      <c r="AB11" s="1484">
        <f t="shared" si="3"/>
        <v>415</v>
      </c>
      <c r="AC11" s="1484">
        <f t="shared" si="3"/>
        <v>389</v>
      </c>
      <c r="AD11" s="1484">
        <f t="shared" si="3"/>
        <v>163</v>
      </c>
      <c r="AE11" s="1484">
        <f t="shared" si="3"/>
        <v>164</v>
      </c>
      <c r="AF11" s="1480">
        <f t="shared" si="3"/>
        <v>112</v>
      </c>
      <c r="AG11" s="1480">
        <f t="shared" si="3"/>
        <v>30</v>
      </c>
      <c r="AH11" s="1480">
        <f t="shared" si="3"/>
        <v>22</v>
      </c>
      <c r="AI11" s="1481">
        <f t="shared" si="3"/>
        <v>0</v>
      </c>
      <c r="AJ11" s="1481">
        <f t="shared" si="3"/>
        <v>0</v>
      </c>
      <c r="AK11" s="1481">
        <f t="shared" si="3"/>
        <v>0</v>
      </c>
      <c r="AL11" s="1482">
        <f t="shared" si="3"/>
        <v>0</v>
      </c>
      <c r="AM11" s="1482">
        <f t="shared" si="3"/>
        <v>0</v>
      </c>
      <c r="AN11" s="1482">
        <f t="shared" si="3"/>
        <v>0</v>
      </c>
      <c r="AO11" s="1482">
        <f t="shared" si="3"/>
        <v>0</v>
      </c>
      <c r="AP11" s="1483">
        <f t="shared" si="3"/>
        <v>0</v>
      </c>
    </row>
    <row r="12" spans="1:42" x14ac:dyDescent="0.35">
      <c r="D12" t="s">
        <v>313</v>
      </c>
      <c r="E12" t="s">
        <v>285</v>
      </c>
      <c r="W12" s="1484">
        <f>W75</f>
        <v>998</v>
      </c>
      <c r="X12" s="1484">
        <f t="shared" ref="X12:AP12" si="4">X75</f>
        <v>0</v>
      </c>
      <c r="Y12" s="1484">
        <f t="shared" si="4"/>
        <v>624</v>
      </c>
      <c r="Z12" s="1484">
        <f t="shared" si="4"/>
        <v>8</v>
      </c>
      <c r="AA12" s="1484">
        <f t="shared" si="4"/>
        <v>312</v>
      </c>
      <c r="AB12" s="1484">
        <f t="shared" si="4"/>
        <v>686</v>
      </c>
      <c r="AC12" s="1484">
        <f t="shared" si="4"/>
        <v>295</v>
      </c>
      <c r="AD12" s="1484">
        <f t="shared" si="4"/>
        <v>94</v>
      </c>
      <c r="AE12" s="1484">
        <f t="shared" si="4"/>
        <v>703</v>
      </c>
      <c r="AF12" s="1480">
        <f t="shared" si="4"/>
        <v>103</v>
      </c>
      <c r="AG12" s="1480">
        <f t="shared" si="4"/>
        <v>147</v>
      </c>
      <c r="AH12" s="1480">
        <f t="shared" si="4"/>
        <v>128</v>
      </c>
      <c r="AI12" s="1481">
        <f t="shared" si="4"/>
        <v>100</v>
      </c>
      <c r="AJ12" s="1481">
        <f t="shared" si="4"/>
        <v>100</v>
      </c>
      <c r="AK12" s="1481">
        <f t="shared" si="4"/>
        <v>93</v>
      </c>
      <c r="AL12" s="1482">
        <f t="shared" si="4"/>
        <v>32</v>
      </c>
      <c r="AM12" s="1482">
        <f t="shared" si="4"/>
        <v>0</v>
      </c>
      <c r="AN12" s="1482">
        <f t="shared" si="4"/>
        <v>0</v>
      </c>
      <c r="AO12" s="1482">
        <f t="shared" si="4"/>
        <v>0</v>
      </c>
      <c r="AP12" s="1483">
        <f t="shared" si="4"/>
        <v>0</v>
      </c>
    </row>
    <row r="13" spans="1:42" x14ac:dyDescent="0.35">
      <c r="D13" t="s">
        <v>1704</v>
      </c>
      <c r="E13" t="s">
        <v>1557</v>
      </c>
      <c r="W13" s="1484">
        <f>W80</f>
        <v>1900</v>
      </c>
      <c r="X13" s="1484">
        <f t="shared" ref="X13:AP13" si="5">X80</f>
        <v>900</v>
      </c>
      <c r="Y13" s="1484">
        <f t="shared" si="5"/>
        <v>0</v>
      </c>
      <c r="Z13" s="1484">
        <f t="shared" si="5"/>
        <v>0</v>
      </c>
      <c r="AA13" s="1484">
        <f t="shared" si="5"/>
        <v>475</v>
      </c>
      <c r="AB13" s="1484">
        <f t="shared" si="5"/>
        <v>1425</v>
      </c>
      <c r="AC13" s="1484">
        <f t="shared" si="5"/>
        <v>0</v>
      </c>
      <c r="AD13" s="1484">
        <f t="shared" si="5"/>
        <v>0</v>
      </c>
      <c r="AE13" s="1484">
        <f t="shared" si="5"/>
        <v>1900</v>
      </c>
      <c r="AF13" s="1480">
        <f t="shared" si="5"/>
        <v>0</v>
      </c>
      <c r="AG13" s="1480">
        <f t="shared" si="5"/>
        <v>0</v>
      </c>
      <c r="AH13" s="1480">
        <f t="shared" si="5"/>
        <v>0</v>
      </c>
      <c r="AI13" s="1481">
        <f t="shared" si="5"/>
        <v>30</v>
      </c>
      <c r="AJ13" s="1481">
        <f t="shared" si="5"/>
        <v>100</v>
      </c>
      <c r="AK13" s="1481">
        <f t="shared" si="5"/>
        <v>150</v>
      </c>
      <c r="AL13" s="1482">
        <f t="shared" si="5"/>
        <v>175</v>
      </c>
      <c r="AM13" s="1482">
        <f t="shared" si="5"/>
        <v>175</v>
      </c>
      <c r="AN13" s="1482">
        <f t="shared" si="5"/>
        <v>175</v>
      </c>
      <c r="AO13" s="1482">
        <f t="shared" si="5"/>
        <v>175</v>
      </c>
      <c r="AP13" s="1483">
        <f t="shared" si="5"/>
        <v>920</v>
      </c>
    </row>
    <row r="14" spans="1:42" x14ac:dyDescent="0.35">
      <c r="D14" t="s">
        <v>1734</v>
      </c>
      <c r="E14" t="s">
        <v>1555</v>
      </c>
      <c r="W14" s="1484">
        <f>W91</f>
        <v>554</v>
      </c>
      <c r="X14" s="1484">
        <f t="shared" ref="X14:AP14" si="6">X91</f>
        <v>0</v>
      </c>
      <c r="Y14" s="1484">
        <f t="shared" si="6"/>
        <v>0</v>
      </c>
      <c r="Z14" s="1484">
        <f t="shared" si="6"/>
        <v>0</v>
      </c>
      <c r="AA14" s="1484">
        <f t="shared" si="6"/>
        <v>85</v>
      </c>
      <c r="AB14" s="1484">
        <f t="shared" si="6"/>
        <v>581</v>
      </c>
      <c r="AC14" s="1484">
        <f t="shared" si="6"/>
        <v>230</v>
      </c>
      <c r="AD14" s="1484">
        <f t="shared" si="6"/>
        <v>22</v>
      </c>
      <c r="AE14" s="1484">
        <f t="shared" si="6"/>
        <v>324</v>
      </c>
      <c r="AF14" s="1480">
        <f t="shared" si="6"/>
        <v>40</v>
      </c>
      <c r="AG14" s="1480">
        <f t="shared" si="6"/>
        <v>16</v>
      </c>
      <c r="AH14" s="1480">
        <f t="shared" si="6"/>
        <v>51</v>
      </c>
      <c r="AI14" s="1481">
        <f t="shared" si="6"/>
        <v>35</v>
      </c>
      <c r="AJ14" s="1481">
        <f t="shared" si="6"/>
        <v>64</v>
      </c>
      <c r="AK14" s="1481">
        <f t="shared" si="6"/>
        <v>48</v>
      </c>
      <c r="AL14" s="1482">
        <f t="shared" si="6"/>
        <v>55</v>
      </c>
      <c r="AM14" s="1482">
        <f t="shared" si="6"/>
        <v>15</v>
      </c>
      <c r="AN14" s="1482">
        <f t="shared" si="6"/>
        <v>0</v>
      </c>
      <c r="AO14" s="1482">
        <f t="shared" si="6"/>
        <v>0</v>
      </c>
      <c r="AP14" s="1483">
        <f t="shared" si="6"/>
        <v>0</v>
      </c>
    </row>
    <row r="15" spans="1:42" x14ac:dyDescent="0.35">
      <c r="D15" t="s">
        <v>1703</v>
      </c>
      <c r="E15" t="s">
        <v>1558</v>
      </c>
      <c r="W15" s="1484">
        <f>W112</f>
        <v>2076</v>
      </c>
      <c r="X15" s="1484">
        <f t="shared" ref="X15:AP15" si="7">X112</f>
        <v>0</v>
      </c>
      <c r="Y15" s="1484">
        <f t="shared" si="7"/>
        <v>1284</v>
      </c>
      <c r="Z15" s="1484">
        <f t="shared" si="7"/>
        <v>0</v>
      </c>
      <c r="AA15" s="1484">
        <f t="shared" si="7"/>
        <v>155</v>
      </c>
      <c r="AB15" s="1484">
        <f t="shared" si="7"/>
        <v>1921</v>
      </c>
      <c r="AC15" s="1484">
        <f t="shared" si="7"/>
        <v>0</v>
      </c>
      <c r="AD15" s="1484">
        <f t="shared" si="7"/>
        <v>0</v>
      </c>
      <c r="AE15" s="1484">
        <f t="shared" si="7"/>
        <v>2076</v>
      </c>
      <c r="AF15" s="1480">
        <f t="shared" si="7"/>
        <v>0</v>
      </c>
      <c r="AG15" s="1480">
        <f t="shared" si="7"/>
        <v>0</v>
      </c>
      <c r="AH15" s="1480">
        <f t="shared" si="7"/>
        <v>47</v>
      </c>
      <c r="AI15" s="1481">
        <f t="shared" si="7"/>
        <v>147</v>
      </c>
      <c r="AJ15" s="1481">
        <f t="shared" si="7"/>
        <v>179</v>
      </c>
      <c r="AK15" s="1481">
        <f t="shared" si="7"/>
        <v>201</v>
      </c>
      <c r="AL15" s="1482">
        <f t="shared" si="7"/>
        <v>209</v>
      </c>
      <c r="AM15" s="1482">
        <f t="shared" si="7"/>
        <v>160</v>
      </c>
      <c r="AN15" s="1482">
        <f t="shared" si="7"/>
        <v>155</v>
      </c>
      <c r="AO15" s="1482">
        <f t="shared" si="7"/>
        <v>213</v>
      </c>
      <c r="AP15" s="1483">
        <f t="shared" si="7"/>
        <v>765</v>
      </c>
    </row>
    <row r="16" spans="1:42" x14ac:dyDescent="0.35">
      <c r="D16" t="s">
        <v>1560</v>
      </c>
      <c r="E16" t="s">
        <v>1560</v>
      </c>
      <c r="W16" s="1484">
        <f>W152</f>
        <v>3256</v>
      </c>
      <c r="X16" s="1484">
        <f t="shared" ref="X16:AP16" si="8">X152</f>
        <v>0</v>
      </c>
      <c r="Y16" s="1484">
        <f t="shared" si="8"/>
        <v>2965</v>
      </c>
      <c r="Z16" s="1484">
        <f t="shared" si="8"/>
        <v>264</v>
      </c>
      <c r="AA16" s="1484">
        <f t="shared" si="8"/>
        <v>645</v>
      </c>
      <c r="AB16" s="1484">
        <f t="shared" si="8"/>
        <v>2611</v>
      </c>
      <c r="AC16" s="1484">
        <f t="shared" si="8"/>
        <v>384</v>
      </c>
      <c r="AD16" s="1484">
        <f t="shared" si="8"/>
        <v>172</v>
      </c>
      <c r="AE16" s="1484">
        <f t="shared" si="8"/>
        <v>2871</v>
      </c>
      <c r="AF16" s="1480">
        <f t="shared" si="8"/>
        <v>336</v>
      </c>
      <c r="AG16" s="1480">
        <f t="shared" si="8"/>
        <v>318</v>
      </c>
      <c r="AH16" s="1480">
        <f t="shared" si="8"/>
        <v>430</v>
      </c>
      <c r="AI16" s="1481">
        <f t="shared" si="8"/>
        <v>322</v>
      </c>
      <c r="AJ16" s="1481">
        <f t="shared" si="8"/>
        <v>301</v>
      </c>
      <c r="AK16" s="1481">
        <f t="shared" si="8"/>
        <v>259</v>
      </c>
      <c r="AL16" s="1482">
        <f t="shared" si="8"/>
        <v>207</v>
      </c>
      <c r="AM16" s="1482">
        <f t="shared" si="8"/>
        <v>269</v>
      </c>
      <c r="AN16" s="1482">
        <f t="shared" si="8"/>
        <v>217</v>
      </c>
      <c r="AO16" s="1482">
        <f t="shared" si="8"/>
        <v>165</v>
      </c>
      <c r="AP16" s="1483">
        <f t="shared" si="8"/>
        <v>47</v>
      </c>
    </row>
    <row r="19" spans="2:42" x14ac:dyDescent="0.35">
      <c r="B19">
        <v>9</v>
      </c>
      <c r="C19" t="s">
        <v>83</v>
      </c>
      <c r="D19" t="s">
        <v>84</v>
      </c>
      <c r="E19" t="s">
        <v>813</v>
      </c>
      <c r="F19" t="s">
        <v>85</v>
      </c>
      <c r="I19" t="s">
        <v>1566</v>
      </c>
      <c r="J19">
        <v>26.7</v>
      </c>
      <c r="K19" t="s">
        <v>55</v>
      </c>
      <c r="L19" t="s">
        <v>1695</v>
      </c>
      <c r="N19" t="s">
        <v>86</v>
      </c>
      <c r="Q19" t="s">
        <v>1660</v>
      </c>
      <c r="R19" t="s">
        <v>1678</v>
      </c>
      <c r="S19" t="s">
        <v>87</v>
      </c>
      <c r="T19" t="s">
        <v>88</v>
      </c>
      <c r="U19">
        <v>41289</v>
      </c>
      <c r="V19" t="s">
        <v>75</v>
      </c>
      <c r="W19">
        <v>412</v>
      </c>
      <c r="AA19">
        <v>0</v>
      </c>
      <c r="AB19">
        <v>412</v>
      </c>
      <c r="AC19">
        <v>0</v>
      </c>
      <c r="AE19">
        <v>412</v>
      </c>
      <c r="AF19" s="1467">
        <v>0</v>
      </c>
      <c r="AG19" s="1467">
        <v>0</v>
      </c>
      <c r="AH19" s="1467">
        <v>36</v>
      </c>
      <c r="AI19" s="1474">
        <v>36</v>
      </c>
      <c r="AJ19" s="1474">
        <v>36</v>
      </c>
      <c r="AK19" s="1474">
        <v>36</v>
      </c>
      <c r="AL19" s="1470">
        <v>36</v>
      </c>
      <c r="AM19" s="1470">
        <v>36</v>
      </c>
      <c r="AN19" s="1470">
        <v>36</v>
      </c>
      <c r="AO19" s="1470">
        <v>36</v>
      </c>
      <c r="AP19" s="1472">
        <v>124</v>
      </c>
    </row>
    <row r="20" spans="2:42" x14ac:dyDescent="0.35">
      <c r="B20" t="s">
        <v>89</v>
      </c>
      <c r="C20" t="s">
        <v>83</v>
      </c>
      <c r="D20" t="s">
        <v>84</v>
      </c>
      <c r="E20" t="s">
        <v>813</v>
      </c>
      <c r="F20" t="s">
        <v>85</v>
      </c>
      <c r="I20" t="s">
        <v>1566</v>
      </c>
      <c r="K20" t="s">
        <v>55</v>
      </c>
      <c r="L20" t="s">
        <v>1695</v>
      </c>
      <c r="N20" t="s">
        <v>86</v>
      </c>
      <c r="Q20" t="s">
        <v>1660</v>
      </c>
      <c r="R20" t="s">
        <v>1678</v>
      </c>
      <c r="S20" t="s">
        <v>87</v>
      </c>
      <c r="T20" t="s">
        <v>88</v>
      </c>
      <c r="U20">
        <v>41289</v>
      </c>
      <c r="V20" t="s">
        <v>75</v>
      </c>
      <c r="W20">
        <v>138</v>
      </c>
      <c r="AA20">
        <v>138</v>
      </c>
      <c r="AB20">
        <v>0</v>
      </c>
      <c r="AC20">
        <v>0</v>
      </c>
      <c r="AE20">
        <v>138</v>
      </c>
      <c r="AF20" s="1467">
        <v>0</v>
      </c>
      <c r="AG20" s="1467">
        <v>0</v>
      </c>
      <c r="AH20" s="1467">
        <v>0</v>
      </c>
      <c r="AI20" s="1474">
        <v>0</v>
      </c>
      <c r="AJ20" s="1474">
        <v>25</v>
      </c>
      <c r="AK20" s="1474">
        <v>25</v>
      </c>
      <c r="AL20" s="1470">
        <v>25</v>
      </c>
      <c r="AM20" s="1470">
        <v>25</v>
      </c>
      <c r="AN20" s="1470">
        <v>38</v>
      </c>
      <c r="AO20" s="1470">
        <v>0</v>
      </c>
      <c r="AP20" s="1472">
        <v>0</v>
      </c>
    </row>
    <row r="22" spans="2:42" s="1466" customFormat="1" x14ac:dyDescent="0.35">
      <c r="W22" s="1466">
        <f>SUM(W19:W20)</f>
        <v>550</v>
      </c>
      <c r="X22" s="1466">
        <f t="shared" ref="X22:AP22" si="9">SUM(X19:X20)</f>
        <v>0</v>
      </c>
      <c r="Y22" s="1466">
        <f t="shared" si="9"/>
        <v>0</v>
      </c>
      <c r="Z22" s="1466">
        <f t="shared" si="9"/>
        <v>0</v>
      </c>
      <c r="AA22" s="1466">
        <f t="shared" si="9"/>
        <v>138</v>
      </c>
      <c r="AB22" s="1466">
        <f t="shared" si="9"/>
        <v>412</v>
      </c>
      <c r="AC22" s="1466">
        <f t="shared" si="9"/>
        <v>0</v>
      </c>
      <c r="AD22" s="1466">
        <f t="shared" si="9"/>
        <v>0</v>
      </c>
      <c r="AE22" s="1466">
        <f t="shared" si="9"/>
        <v>550</v>
      </c>
      <c r="AF22" s="1467">
        <f t="shared" si="9"/>
        <v>0</v>
      </c>
      <c r="AG22" s="1467">
        <f t="shared" si="9"/>
        <v>0</v>
      </c>
      <c r="AH22" s="1467">
        <f t="shared" si="9"/>
        <v>36</v>
      </c>
      <c r="AI22" s="1474">
        <f t="shared" si="9"/>
        <v>36</v>
      </c>
      <c r="AJ22" s="1474">
        <f t="shared" si="9"/>
        <v>61</v>
      </c>
      <c r="AK22" s="1474">
        <f t="shared" si="9"/>
        <v>61</v>
      </c>
      <c r="AL22" s="1470">
        <f t="shared" si="9"/>
        <v>61</v>
      </c>
      <c r="AM22" s="1470">
        <f t="shared" si="9"/>
        <v>61</v>
      </c>
      <c r="AN22" s="1470">
        <f t="shared" si="9"/>
        <v>74</v>
      </c>
      <c r="AO22" s="1470">
        <f t="shared" si="9"/>
        <v>36</v>
      </c>
      <c r="AP22" s="1472">
        <f t="shared" si="9"/>
        <v>124</v>
      </c>
    </row>
    <row r="24" spans="2:42" x14ac:dyDescent="0.35">
      <c r="B24" t="s">
        <v>1529</v>
      </c>
      <c r="C24" t="s">
        <v>205</v>
      </c>
      <c r="D24" t="s">
        <v>206</v>
      </c>
      <c r="E24" t="s">
        <v>208</v>
      </c>
      <c r="F24" t="s">
        <v>1720</v>
      </c>
      <c r="I24" t="s">
        <v>1566</v>
      </c>
      <c r="J24">
        <v>31.8</v>
      </c>
      <c r="K24" t="s">
        <v>56</v>
      </c>
      <c r="L24" t="s">
        <v>1695</v>
      </c>
      <c r="M24" t="s">
        <v>1722</v>
      </c>
      <c r="N24" t="s">
        <v>86</v>
      </c>
      <c r="O24">
        <v>271</v>
      </c>
      <c r="P24" t="s">
        <v>208</v>
      </c>
      <c r="Q24" t="s">
        <v>1660</v>
      </c>
      <c r="R24" t="s">
        <v>1672</v>
      </c>
      <c r="T24" t="s">
        <v>209</v>
      </c>
      <c r="V24" t="s">
        <v>75</v>
      </c>
      <c r="W24">
        <v>442</v>
      </c>
      <c r="X24">
        <v>120</v>
      </c>
      <c r="AA24">
        <v>0</v>
      </c>
      <c r="AB24">
        <v>442</v>
      </c>
      <c r="AC24">
        <v>0</v>
      </c>
      <c r="AE24">
        <v>442</v>
      </c>
      <c r="AF24" s="1467">
        <v>0</v>
      </c>
      <c r="AG24" s="1467">
        <v>0</v>
      </c>
      <c r="AH24" s="1467">
        <v>0</v>
      </c>
      <c r="AI24" s="1474">
        <v>36</v>
      </c>
      <c r="AJ24" s="1474">
        <v>60</v>
      </c>
      <c r="AK24" s="1474">
        <v>72</v>
      </c>
      <c r="AL24" s="1470">
        <v>72</v>
      </c>
      <c r="AM24" s="1470">
        <v>72</v>
      </c>
      <c r="AN24" s="1470">
        <v>72</v>
      </c>
      <c r="AO24" s="1470">
        <v>58</v>
      </c>
      <c r="AP24" s="1472">
        <v>0</v>
      </c>
    </row>
    <row r="25" spans="2:42" x14ac:dyDescent="0.35">
      <c r="B25" t="s">
        <v>1530</v>
      </c>
      <c r="C25" t="s">
        <v>205</v>
      </c>
      <c r="D25" t="s">
        <v>206</v>
      </c>
      <c r="E25" t="s">
        <v>208</v>
      </c>
      <c r="F25" t="s">
        <v>1720</v>
      </c>
      <c r="I25" t="s">
        <v>1566</v>
      </c>
      <c r="K25" t="s">
        <v>56</v>
      </c>
      <c r="L25" t="s">
        <v>1695</v>
      </c>
      <c r="M25" t="s">
        <v>1722</v>
      </c>
      <c r="N25" t="s">
        <v>86</v>
      </c>
      <c r="O25">
        <v>271</v>
      </c>
      <c r="P25" t="s">
        <v>208</v>
      </c>
      <c r="Q25" t="s">
        <v>1660</v>
      </c>
      <c r="R25" t="s">
        <v>1672</v>
      </c>
      <c r="T25" t="s">
        <v>209</v>
      </c>
      <c r="V25" t="s">
        <v>75</v>
      </c>
      <c r="W25">
        <v>148</v>
      </c>
      <c r="X25">
        <v>40</v>
      </c>
      <c r="AA25">
        <v>148</v>
      </c>
      <c r="AB25">
        <v>0</v>
      </c>
      <c r="AC25">
        <v>0</v>
      </c>
      <c r="AE25">
        <v>148</v>
      </c>
      <c r="AF25" s="1467">
        <v>0</v>
      </c>
      <c r="AG25" s="1467">
        <v>0</v>
      </c>
      <c r="AH25" s="1467">
        <v>0</v>
      </c>
      <c r="AI25" s="1474">
        <v>0</v>
      </c>
      <c r="AJ25" s="1474">
        <v>0</v>
      </c>
      <c r="AK25" s="1474">
        <v>25</v>
      </c>
      <c r="AL25" s="1470">
        <v>25</v>
      </c>
      <c r="AM25" s="1470">
        <v>25</v>
      </c>
      <c r="AN25" s="1470">
        <v>25</v>
      </c>
      <c r="AO25" s="1470">
        <v>48</v>
      </c>
      <c r="AP25" s="1472">
        <v>0</v>
      </c>
    </row>
    <row r="27" spans="2:42" s="1466" customFormat="1" x14ac:dyDescent="0.35">
      <c r="W27" s="1466">
        <f>SUM(W24:W25)</f>
        <v>590</v>
      </c>
      <c r="X27" s="1466">
        <f t="shared" ref="X27:AP27" si="10">SUM(X24:X25)</f>
        <v>160</v>
      </c>
      <c r="Y27" s="1466">
        <f t="shared" si="10"/>
        <v>0</v>
      </c>
      <c r="Z27" s="1466">
        <f t="shared" si="10"/>
        <v>0</v>
      </c>
      <c r="AA27" s="1466">
        <f t="shared" si="10"/>
        <v>148</v>
      </c>
      <c r="AB27" s="1466">
        <f t="shared" si="10"/>
        <v>442</v>
      </c>
      <c r="AC27" s="1466">
        <f t="shared" si="10"/>
        <v>0</v>
      </c>
      <c r="AD27" s="1466">
        <f t="shared" si="10"/>
        <v>0</v>
      </c>
      <c r="AE27" s="1466">
        <f t="shared" si="10"/>
        <v>590</v>
      </c>
      <c r="AF27" s="1467">
        <f t="shared" si="10"/>
        <v>0</v>
      </c>
      <c r="AG27" s="1467">
        <f t="shared" si="10"/>
        <v>0</v>
      </c>
      <c r="AH27" s="1467">
        <f t="shared" si="10"/>
        <v>0</v>
      </c>
      <c r="AI27" s="1474">
        <f t="shared" si="10"/>
        <v>36</v>
      </c>
      <c r="AJ27" s="1474">
        <f t="shared" si="10"/>
        <v>60</v>
      </c>
      <c r="AK27" s="1474">
        <f t="shared" si="10"/>
        <v>97</v>
      </c>
      <c r="AL27" s="1470">
        <f t="shared" si="10"/>
        <v>97</v>
      </c>
      <c r="AM27" s="1470">
        <f t="shared" si="10"/>
        <v>97</v>
      </c>
      <c r="AN27" s="1470">
        <f t="shared" si="10"/>
        <v>97</v>
      </c>
      <c r="AO27" s="1470">
        <f t="shared" si="10"/>
        <v>106</v>
      </c>
      <c r="AP27" s="1472">
        <f t="shared" si="10"/>
        <v>0</v>
      </c>
    </row>
    <row r="29" spans="2:42" x14ac:dyDescent="0.35">
      <c r="B29" t="s">
        <v>219</v>
      </c>
      <c r="C29" t="s">
        <v>220</v>
      </c>
      <c r="D29" t="s">
        <v>221</v>
      </c>
      <c r="E29" t="s">
        <v>1549</v>
      </c>
      <c r="F29" t="s">
        <v>222</v>
      </c>
      <c r="I29" t="s">
        <v>1566</v>
      </c>
      <c r="K29" t="s">
        <v>56</v>
      </c>
      <c r="L29" t="s">
        <v>1694</v>
      </c>
      <c r="N29" t="s">
        <v>42</v>
      </c>
      <c r="Q29" t="s">
        <v>1659</v>
      </c>
      <c r="R29" t="s">
        <v>1679</v>
      </c>
      <c r="S29" t="s">
        <v>223</v>
      </c>
      <c r="T29" t="s">
        <v>1612</v>
      </c>
      <c r="U29" t="s">
        <v>1613</v>
      </c>
      <c r="V29" t="s">
        <v>142</v>
      </c>
      <c r="W29">
        <v>179</v>
      </c>
      <c r="Y29">
        <v>179</v>
      </c>
      <c r="AA29">
        <v>0</v>
      </c>
      <c r="AB29">
        <v>179</v>
      </c>
      <c r="AC29">
        <v>0</v>
      </c>
      <c r="AE29">
        <v>179</v>
      </c>
      <c r="AF29" s="1467">
        <v>30</v>
      </c>
      <c r="AG29" s="1467">
        <v>50</v>
      </c>
      <c r="AH29" s="1467">
        <v>40</v>
      </c>
      <c r="AI29" s="1474">
        <v>30</v>
      </c>
      <c r="AJ29" s="1474">
        <v>29</v>
      </c>
      <c r="AK29" s="1474">
        <v>0</v>
      </c>
      <c r="AL29" s="1470">
        <v>0</v>
      </c>
      <c r="AM29" s="1470">
        <v>0</v>
      </c>
      <c r="AN29" s="1470">
        <v>0</v>
      </c>
      <c r="AO29" s="1470">
        <v>0</v>
      </c>
      <c r="AP29" s="1472">
        <v>0</v>
      </c>
    </row>
    <row r="30" spans="2:42" x14ac:dyDescent="0.35">
      <c r="B30" t="s">
        <v>226</v>
      </c>
      <c r="C30" t="s">
        <v>220</v>
      </c>
      <c r="D30" t="s">
        <v>227</v>
      </c>
      <c r="E30" t="s">
        <v>1549</v>
      </c>
      <c r="F30" t="s">
        <v>228</v>
      </c>
      <c r="I30" t="s">
        <v>1566</v>
      </c>
      <c r="K30" t="s">
        <v>56</v>
      </c>
      <c r="L30" t="s">
        <v>1694</v>
      </c>
      <c r="N30" t="s">
        <v>42</v>
      </c>
      <c r="Q30" t="s">
        <v>1659</v>
      </c>
      <c r="R30" t="s">
        <v>1679</v>
      </c>
      <c r="S30" t="s">
        <v>223</v>
      </c>
      <c r="T30" t="s">
        <v>224</v>
      </c>
      <c r="U30" t="s">
        <v>225</v>
      </c>
      <c r="V30" t="s">
        <v>142</v>
      </c>
      <c r="W30">
        <v>51</v>
      </c>
      <c r="Y30">
        <v>51</v>
      </c>
      <c r="Z30">
        <v>0</v>
      </c>
      <c r="AA30">
        <v>0</v>
      </c>
      <c r="AB30">
        <v>51</v>
      </c>
      <c r="AC30">
        <v>0</v>
      </c>
      <c r="AE30">
        <v>51</v>
      </c>
      <c r="AF30" s="1467">
        <v>14</v>
      </c>
      <c r="AG30" s="1467">
        <v>26</v>
      </c>
      <c r="AH30" s="1467">
        <v>11</v>
      </c>
      <c r="AI30" s="1474">
        <v>0</v>
      </c>
      <c r="AJ30" s="1474">
        <v>0</v>
      </c>
      <c r="AK30" s="1474">
        <v>0</v>
      </c>
      <c r="AL30" s="1470">
        <v>0</v>
      </c>
      <c r="AM30" s="1470">
        <v>0</v>
      </c>
      <c r="AN30" s="1470">
        <v>0</v>
      </c>
      <c r="AO30" s="1470">
        <v>0</v>
      </c>
      <c r="AP30" s="1472">
        <v>0</v>
      </c>
    </row>
    <row r="31" spans="2:42" x14ac:dyDescent="0.35">
      <c r="B31" t="s">
        <v>264</v>
      </c>
      <c r="C31" t="s">
        <v>220</v>
      </c>
      <c r="D31" t="s">
        <v>229</v>
      </c>
      <c r="E31" t="s">
        <v>1549</v>
      </c>
      <c r="F31" t="s">
        <v>228</v>
      </c>
      <c r="I31" t="s">
        <v>1566</v>
      </c>
      <c r="K31" t="s">
        <v>56</v>
      </c>
      <c r="L31" t="s">
        <v>1694</v>
      </c>
      <c r="N31" t="s">
        <v>42</v>
      </c>
      <c r="Q31" t="s">
        <v>1659</v>
      </c>
      <c r="R31" t="s">
        <v>1670</v>
      </c>
      <c r="S31" t="s">
        <v>223</v>
      </c>
      <c r="T31" t="s">
        <v>224</v>
      </c>
      <c r="U31" t="s">
        <v>225</v>
      </c>
      <c r="V31" t="s">
        <v>75</v>
      </c>
      <c r="W31">
        <v>36</v>
      </c>
      <c r="Y31">
        <v>36</v>
      </c>
      <c r="AA31">
        <v>0</v>
      </c>
      <c r="AB31">
        <v>36</v>
      </c>
      <c r="AC31">
        <v>0</v>
      </c>
      <c r="AE31">
        <v>36</v>
      </c>
      <c r="AF31" s="1467">
        <v>0</v>
      </c>
      <c r="AG31" s="1467">
        <v>18</v>
      </c>
      <c r="AH31" s="1467">
        <v>18</v>
      </c>
      <c r="AI31" s="1474">
        <v>0</v>
      </c>
      <c r="AJ31" s="1474">
        <v>0</v>
      </c>
      <c r="AK31" s="1474">
        <v>0</v>
      </c>
      <c r="AL31" s="1470">
        <v>0</v>
      </c>
      <c r="AM31" s="1470">
        <v>0</v>
      </c>
      <c r="AN31" s="1470">
        <v>0</v>
      </c>
      <c r="AO31" s="1470">
        <v>0</v>
      </c>
      <c r="AP31" s="1472">
        <v>0</v>
      </c>
    </row>
    <row r="32" spans="2:42" x14ac:dyDescent="0.35">
      <c r="B32" t="s">
        <v>1515</v>
      </c>
      <c r="C32" t="s">
        <v>220</v>
      </c>
      <c r="D32" t="s">
        <v>230</v>
      </c>
      <c r="E32" t="s">
        <v>1549</v>
      </c>
      <c r="F32" t="s">
        <v>228</v>
      </c>
      <c r="I32" t="s">
        <v>1566</v>
      </c>
      <c r="K32" t="s">
        <v>56</v>
      </c>
      <c r="L32" t="s">
        <v>1694</v>
      </c>
      <c r="N32" t="s">
        <v>42</v>
      </c>
      <c r="Q32" t="s">
        <v>1659</v>
      </c>
      <c r="R32" t="s">
        <v>1670</v>
      </c>
      <c r="S32" t="s">
        <v>223</v>
      </c>
      <c r="T32" t="s">
        <v>224</v>
      </c>
      <c r="U32" t="s">
        <v>225</v>
      </c>
      <c r="V32" t="s">
        <v>75</v>
      </c>
      <c r="W32">
        <v>51</v>
      </c>
      <c r="AA32">
        <v>51</v>
      </c>
      <c r="AB32">
        <v>0</v>
      </c>
      <c r="AC32">
        <v>0</v>
      </c>
      <c r="AE32">
        <v>51</v>
      </c>
      <c r="AF32" s="1467">
        <v>0</v>
      </c>
      <c r="AG32" s="1467">
        <v>0</v>
      </c>
      <c r="AH32" s="1467">
        <v>42</v>
      </c>
      <c r="AI32" s="1474">
        <v>9</v>
      </c>
      <c r="AJ32" s="1474">
        <v>0</v>
      </c>
      <c r="AK32" s="1474">
        <v>0</v>
      </c>
      <c r="AL32" s="1470">
        <v>0</v>
      </c>
      <c r="AM32" s="1470">
        <v>0</v>
      </c>
      <c r="AN32" s="1470">
        <v>0</v>
      </c>
      <c r="AO32" s="1470">
        <v>0</v>
      </c>
      <c r="AP32" s="1472">
        <v>0</v>
      </c>
    </row>
    <row r="33" spans="2:42" x14ac:dyDescent="0.35">
      <c r="B33" t="s">
        <v>1516</v>
      </c>
      <c r="C33" t="s">
        <v>220</v>
      </c>
      <c r="D33" t="s">
        <v>231</v>
      </c>
      <c r="E33" t="s">
        <v>1549</v>
      </c>
      <c r="F33" t="s">
        <v>228</v>
      </c>
      <c r="I33" t="s">
        <v>1566</v>
      </c>
      <c r="K33" t="s">
        <v>56</v>
      </c>
      <c r="L33" t="s">
        <v>1694</v>
      </c>
      <c r="N33" t="s">
        <v>42</v>
      </c>
      <c r="Q33" t="s">
        <v>1659</v>
      </c>
      <c r="R33" t="s">
        <v>1670</v>
      </c>
      <c r="S33" t="s">
        <v>223</v>
      </c>
      <c r="T33" t="s">
        <v>224</v>
      </c>
      <c r="U33" t="s">
        <v>225</v>
      </c>
      <c r="V33" t="s">
        <v>75</v>
      </c>
      <c r="W33">
        <v>44</v>
      </c>
      <c r="Y33">
        <v>44</v>
      </c>
      <c r="Z33">
        <v>0</v>
      </c>
      <c r="AA33">
        <v>44</v>
      </c>
      <c r="AB33">
        <v>0</v>
      </c>
      <c r="AC33">
        <v>0</v>
      </c>
      <c r="AE33">
        <v>44</v>
      </c>
      <c r="AF33" s="1467">
        <v>0</v>
      </c>
      <c r="AG33" s="1467">
        <v>0</v>
      </c>
      <c r="AH33" s="1467">
        <v>0</v>
      </c>
      <c r="AI33" s="1474">
        <v>30</v>
      </c>
      <c r="AJ33" s="1474">
        <v>14</v>
      </c>
      <c r="AK33" s="1474">
        <v>0</v>
      </c>
      <c r="AL33" s="1470">
        <v>0</v>
      </c>
      <c r="AM33" s="1470">
        <v>0</v>
      </c>
      <c r="AN33" s="1470">
        <v>0</v>
      </c>
      <c r="AO33" s="1470">
        <v>0</v>
      </c>
      <c r="AP33" s="1472">
        <v>0</v>
      </c>
    </row>
    <row r="34" spans="2:42" x14ac:dyDescent="0.35">
      <c r="B34" t="s">
        <v>1517</v>
      </c>
      <c r="C34" t="s">
        <v>220</v>
      </c>
      <c r="D34" t="s">
        <v>232</v>
      </c>
      <c r="E34" t="s">
        <v>1549</v>
      </c>
      <c r="F34" t="s">
        <v>233</v>
      </c>
      <c r="I34" t="s">
        <v>1566</v>
      </c>
      <c r="K34" t="s">
        <v>56</v>
      </c>
      <c r="L34" t="s">
        <v>1694</v>
      </c>
      <c r="N34" t="s">
        <v>42</v>
      </c>
      <c r="Q34" t="s">
        <v>1659</v>
      </c>
      <c r="R34" t="s">
        <v>1670</v>
      </c>
      <c r="S34" t="s">
        <v>223</v>
      </c>
      <c r="T34" t="s">
        <v>224</v>
      </c>
      <c r="U34" t="s">
        <v>225</v>
      </c>
      <c r="V34" t="s">
        <v>75</v>
      </c>
      <c r="W34">
        <v>50</v>
      </c>
      <c r="AA34">
        <v>50</v>
      </c>
      <c r="AB34">
        <v>0</v>
      </c>
      <c r="AC34">
        <v>0</v>
      </c>
      <c r="AE34">
        <v>50</v>
      </c>
      <c r="AF34" s="1467">
        <v>0</v>
      </c>
      <c r="AG34" s="1467">
        <v>0</v>
      </c>
      <c r="AH34" s="1467">
        <v>0</v>
      </c>
      <c r="AI34" s="1474">
        <v>0</v>
      </c>
      <c r="AJ34" s="1474">
        <v>0</v>
      </c>
      <c r="AK34" s="1474">
        <v>30</v>
      </c>
      <c r="AL34" s="1470">
        <v>20</v>
      </c>
      <c r="AM34" s="1470">
        <v>0</v>
      </c>
      <c r="AN34" s="1470">
        <v>0</v>
      </c>
      <c r="AO34" s="1470">
        <v>0</v>
      </c>
      <c r="AP34" s="1472">
        <v>0</v>
      </c>
    </row>
    <row r="35" spans="2:42" x14ac:dyDescent="0.35">
      <c r="B35" t="s">
        <v>239</v>
      </c>
      <c r="C35" t="s">
        <v>220</v>
      </c>
      <c r="D35" t="s">
        <v>234</v>
      </c>
      <c r="E35" t="s">
        <v>1549</v>
      </c>
      <c r="F35" t="s">
        <v>1723</v>
      </c>
      <c r="I35" t="s">
        <v>1566</v>
      </c>
      <c r="K35" t="s">
        <v>56</v>
      </c>
      <c r="L35" t="s">
        <v>1694</v>
      </c>
      <c r="N35" t="s">
        <v>42</v>
      </c>
      <c r="Q35" t="s">
        <v>1659</v>
      </c>
      <c r="R35" t="s">
        <v>1675</v>
      </c>
      <c r="S35" t="s">
        <v>223</v>
      </c>
      <c r="T35" t="s">
        <v>236</v>
      </c>
      <c r="U35" t="s">
        <v>237</v>
      </c>
      <c r="V35" t="s">
        <v>75</v>
      </c>
      <c r="W35">
        <v>66</v>
      </c>
      <c r="Y35">
        <v>66</v>
      </c>
      <c r="Z35">
        <v>0</v>
      </c>
      <c r="AB35">
        <v>66</v>
      </c>
      <c r="AC35">
        <v>0</v>
      </c>
      <c r="AE35">
        <v>66</v>
      </c>
      <c r="AF35" s="1467">
        <v>0</v>
      </c>
      <c r="AG35" s="1467">
        <v>12</v>
      </c>
      <c r="AH35" s="1467">
        <v>27</v>
      </c>
      <c r="AI35" s="1474">
        <v>24</v>
      </c>
      <c r="AJ35" s="1474">
        <v>3</v>
      </c>
      <c r="AK35" s="1474">
        <v>0</v>
      </c>
      <c r="AL35" s="1470">
        <v>0</v>
      </c>
      <c r="AM35" s="1470">
        <v>0</v>
      </c>
      <c r="AN35" s="1470">
        <v>0</v>
      </c>
      <c r="AO35" s="1470">
        <v>0</v>
      </c>
      <c r="AP35" s="1472">
        <v>0</v>
      </c>
    </row>
    <row r="36" spans="2:42" x14ac:dyDescent="0.35">
      <c r="B36" t="s">
        <v>241</v>
      </c>
      <c r="C36" t="s">
        <v>220</v>
      </c>
      <c r="D36" t="s">
        <v>238</v>
      </c>
      <c r="E36" t="s">
        <v>1549</v>
      </c>
      <c r="F36" t="s">
        <v>228</v>
      </c>
      <c r="I36" t="s">
        <v>1566</v>
      </c>
      <c r="K36" t="s">
        <v>56</v>
      </c>
      <c r="L36" t="s">
        <v>1694</v>
      </c>
      <c r="N36" t="s">
        <v>42</v>
      </c>
      <c r="Q36" t="s">
        <v>1659</v>
      </c>
      <c r="R36" t="s">
        <v>1675</v>
      </c>
      <c r="S36" t="s">
        <v>223</v>
      </c>
      <c r="T36" t="s">
        <v>236</v>
      </c>
      <c r="U36" t="s">
        <v>237</v>
      </c>
      <c r="V36" t="s">
        <v>75</v>
      </c>
      <c r="W36">
        <v>33</v>
      </c>
      <c r="Y36">
        <v>0</v>
      </c>
      <c r="Z36">
        <v>33</v>
      </c>
      <c r="AB36">
        <v>33</v>
      </c>
      <c r="AC36">
        <v>0</v>
      </c>
      <c r="AE36">
        <v>33</v>
      </c>
      <c r="AF36" s="1467">
        <v>0</v>
      </c>
      <c r="AG36" s="1467">
        <v>0</v>
      </c>
      <c r="AH36" s="1467">
        <v>11</v>
      </c>
      <c r="AI36" s="1474">
        <v>22</v>
      </c>
      <c r="AJ36" s="1474">
        <v>0</v>
      </c>
      <c r="AK36" s="1474">
        <v>0</v>
      </c>
      <c r="AL36" s="1470">
        <v>0</v>
      </c>
      <c r="AM36" s="1470">
        <v>0</v>
      </c>
      <c r="AN36" s="1470">
        <v>0</v>
      </c>
      <c r="AO36" s="1470">
        <v>0</v>
      </c>
      <c r="AP36" s="1472">
        <v>0</v>
      </c>
    </row>
    <row r="37" spans="2:42" x14ac:dyDescent="0.35">
      <c r="B37" t="s">
        <v>243</v>
      </c>
      <c r="C37" t="s">
        <v>220</v>
      </c>
      <c r="D37" t="s">
        <v>240</v>
      </c>
      <c r="E37" t="s">
        <v>1549</v>
      </c>
      <c r="F37" t="s">
        <v>1723</v>
      </c>
      <c r="I37" t="s">
        <v>1566</v>
      </c>
      <c r="K37" t="s">
        <v>56</v>
      </c>
      <c r="L37" t="s">
        <v>1694</v>
      </c>
      <c r="N37" t="s">
        <v>42</v>
      </c>
      <c r="Q37" t="s">
        <v>1659</v>
      </c>
      <c r="R37" t="s">
        <v>1675</v>
      </c>
      <c r="S37" t="s">
        <v>223</v>
      </c>
      <c r="T37" t="s">
        <v>236</v>
      </c>
      <c r="U37" t="s">
        <v>237</v>
      </c>
      <c r="V37" t="s">
        <v>75</v>
      </c>
      <c r="W37">
        <v>39</v>
      </c>
      <c r="Y37">
        <v>39</v>
      </c>
      <c r="Z37">
        <v>0</v>
      </c>
      <c r="AB37">
        <v>39</v>
      </c>
      <c r="AC37">
        <v>0</v>
      </c>
      <c r="AE37">
        <v>39</v>
      </c>
      <c r="AF37" s="1467">
        <v>0</v>
      </c>
      <c r="AG37" s="1467">
        <v>0</v>
      </c>
      <c r="AH37" s="1467">
        <v>0</v>
      </c>
      <c r="AI37" s="1474">
        <v>10</v>
      </c>
      <c r="AJ37" s="1474">
        <v>24</v>
      </c>
      <c r="AK37" s="1474">
        <v>5</v>
      </c>
      <c r="AL37" s="1470">
        <v>0</v>
      </c>
      <c r="AM37" s="1470">
        <v>0</v>
      </c>
      <c r="AN37" s="1470">
        <v>0</v>
      </c>
      <c r="AO37" s="1470">
        <v>0</v>
      </c>
      <c r="AP37" s="1472">
        <v>0</v>
      </c>
    </row>
    <row r="38" spans="2:42" x14ac:dyDescent="0.35">
      <c r="B38" t="s">
        <v>245</v>
      </c>
      <c r="C38" t="s">
        <v>220</v>
      </c>
      <c r="D38" t="s">
        <v>242</v>
      </c>
      <c r="E38" t="s">
        <v>1549</v>
      </c>
      <c r="F38" t="s">
        <v>228</v>
      </c>
      <c r="I38" t="s">
        <v>1566</v>
      </c>
      <c r="K38" t="s">
        <v>56</v>
      </c>
      <c r="L38" t="s">
        <v>1694</v>
      </c>
      <c r="N38" t="s">
        <v>42</v>
      </c>
      <c r="Q38" t="s">
        <v>1659</v>
      </c>
      <c r="R38" t="s">
        <v>1675</v>
      </c>
      <c r="S38" t="s">
        <v>223</v>
      </c>
      <c r="T38" t="s">
        <v>236</v>
      </c>
      <c r="U38" t="s">
        <v>237</v>
      </c>
      <c r="V38" t="s">
        <v>75</v>
      </c>
      <c r="W38">
        <v>29</v>
      </c>
      <c r="AB38">
        <v>29</v>
      </c>
      <c r="AC38">
        <v>0</v>
      </c>
      <c r="AE38">
        <v>29</v>
      </c>
      <c r="AF38" s="1467">
        <v>0</v>
      </c>
      <c r="AG38" s="1467">
        <v>0</v>
      </c>
      <c r="AH38" s="1467">
        <v>0</v>
      </c>
      <c r="AI38" s="1474">
        <v>0</v>
      </c>
      <c r="AJ38" s="1474">
        <v>24</v>
      </c>
      <c r="AK38" s="1474">
        <v>5</v>
      </c>
      <c r="AL38" s="1470">
        <v>0</v>
      </c>
      <c r="AM38" s="1470">
        <v>0</v>
      </c>
      <c r="AN38" s="1470">
        <v>0</v>
      </c>
      <c r="AO38" s="1470">
        <v>0</v>
      </c>
      <c r="AP38" s="1472">
        <v>0</v>
      </c>
    </row>
    <row r="39" spans="2:42" x14ac:dyDescent="0.35">
      <c r="B39" t="s">
        <v>247</v>
      </c>
      <c r="C39" t="s">
        <v>220</v>
      </c>
      <c r="D39" t="s">
        <v>244</v>
      </c>
      <c r="E39" t="s">
        <v>1549</v>
      </c>
      <c r="F39" t="s">
        <v>228</v>
      </c>
      <c r="I39" t="s">
        <v>1566</v>
      </c>
      <c r="K39" t="s">
        <v>56</v>
      </c>
      <c r="L39" t="s">
        <v>1694</v>
      </c>
      <c r="N39" t="s">
        <v>42</v>
      </c>
      <c r="Q39" t="s">
        <v>1659</v>
      </c>
      <c r="R39" t="s">
        <v>1675</v>
      </c>
      <c r="S39" t="s">
        <v>223</v>
      </c>
      <c r="T39" t="s">
        <v>236</v>
      </c>
      <c r="U39" t="s">
        <v>237</v>
      </c>
      <c r="V39" t="s">
        <v>75</v>
      </c>
      <c r="W39">
        <v>30</v>
      </c>
      <c r="Y39">
        <v>30</v>
      </c>
      <c r="Z39">
        <v>0</v>
      </c>
      <c r="AB39">
        <v>30</v>
      </c>
      <c r="AC39">
        <v>0</v>
      </c>
      <c r="AE39">
        <v>30</v>
      </c>
      <c r="AF39" s="1467">
        <v>0</v>
      </c>
      <c r="AG39" s="1467">
        <v>0</v>
      </c>
      <c r="AH39" s="1467">
        <v>0</v>
      </c>
      <c r="AI39" s="1474">
        <v>0</v>
      </c>
      <c r="AJ39" s="1474">
        <v>24</v>
      </c>
      <c r="AK39" s="1474">
        <v>6</v>
      </c>
      <c r="AL39" s="1470">
        <v>0</v>
      </c>
      <c r="AM39" s="1470">
        <v>0</v>
      </c>
      <c r="AN39" s="1470">
        <v>0</v>
      </c>
      <c r="AO39" s="1470">
        <v>0</v>
      </c>
      <c r="AP39" s="1472">
        <v>0</v>
      </c>
    </row>
    <row r="40" spans="2:42" x14ac:dyDescent="0.35">
      <c r="B40" t="s">
        <v>249</v>
      </c>
      <c r="C40" t="s">
        <v>220</v>
      </c>
      <c r="D40" t="s">
        <v>246</v>
      </c>
      <c r="E40" t="s">
        <v>1549</v>
      </c>
      <c r="F40" t="s">
        <v>228</v>
      </c>
      <c r="I40" t="s">
        <v>1566</v>
      </c>
      <c r="K40" t="s">
        <v>56</v>
      </c>
      <c r="L40" t="s">
        <v>1694</v>
      </c>
      <c r="N40" t="s">
        <v>42</v>
      </c>
      <c r="Q40" t="s">
        <v>1659</v>
      </c>
      <c r="R40" t="s">
        <v>1675</v>
      </c>
      <c r="S40" t="s">
        <v>223</v>
      </c>
      <c r="T40" t="s">
        <v>236</v>
      </c>
      <c r="U40" t="s">
        <v>237</v>
      </c>
      <c r="V40" t="s">
        <v>75</v>
      </c>
      <c r="W40">
        <v>72</v>
      </c>
      <c r="AB40">
        <v>72</v>
      </c>
      <c r="AC40">
        <v>0</v>
      </c>
      <c r="AE40">
        <v>72</v>
      </c>
      <c r="AF40" s="1467">
        <v>0</v>
      </c>
      <c r="AG40" s="1467">
        <v>0</v>
      </c>
      <c r="AH40" s="1467">
        <v>0</v>
      </c>
      <c r="AI40" s="1474">
        <v>13</v>
      </c>
      <c r="AJ40" s="1474">
        <v>30</v>
      </c>
      <c r="AK40" s="1474">
        <v>29</v>
      </c>
      <c r="AL40" s="1470">
        <v>0</v>
      </c>
      <c r="AM40" s="1470">
        <v>0</v>
      </c>
      <c r="AN40" s="1470">
        <v>0</v>
      </c>
      <c r="AO40" s="1470">
        <v>0</v>
      </c>
      <c r="AP40" s="1472">
        <v>0</v>
      </c>
    </row>
    <row r="41" spans="2:42" x14ac:dyDescent="0.35">
      <c r="B41" t="s">
        <v>251</v>
      </c>
      <c r="C41" t="s">
        <v>220</v>
      </c>
      <c r="D41" t="s">
        <v>248</v>
      </c>
      <c r="E41" t="s">
        <v>1549</v>
      </c>
      <c r="F41" t="s">
        <v>228</v>
      </c>
      <c r="I41" t="s">
        <v>1566</v>
      </c>
      <c r="K41" t="s">
        <v>56</v>
      </c>
      <c r="L41" t="s">
        <v>1694</v>
      </c>
      <c r="N41" t="s">
        <v>42</v>
      </c>
      <c r="Q41" t="s">
        <v>1659</v>
      </c>
      <c r="R41" t="s">
        <v>1675</v>
      </c>
      <c r="S41" t="s">
        <v>223</v>
      </c>
      <c r="T41" t="s">
        <v>236</v>
      </c>
      <c r="U41" t="s">
        <v>237</v>
      </c>
      <c r="V41" t="s">
        <v>75</v>
      </c>
      <c r="W41">
        <v>134</v>
      </c>
      <c r="Y41">
        <v>134</v>
      </c>
      <c r="Z41">
        <v>0</v>
      </c>
      <c r="AA41">
        <v>54</v>
      </c>
      <c r="AB41">
        <v>80</v>
      </c>
      <c r="AC41">
        <v>0</v>
      </c>
      <c r="AE41">
        <v>134</v>
      </c>
      <c r="AF41" s="1467">
        <v>0</v>
      </c>
      <c r="AG41" s="1467">
        <v>0</v>
      </c>
      <c r="AH41" s="1467">
        <v>0</v>
      </c>
      <c r="AI41" s="1474">
        <v>17</v>
      </c>
      <c r="AJ41" s="1474">
        <v>36</v>
      </c>
      <c r="AK41" s="1474">
        <v>36</v>
      </c>
      <c r="AL41" s="1470">
        <v>36</v>
      </c>
      <c r="AM41" s="1470">
        <v>9</v>
      </c>
      <c r="AN41" s="1470">
        <v>0</v>
      </c>
      <c r="AO41" s="1470">
        <v>0</v>
      </c>
      <c r="AP41" s="1472">
        <v>0</v>
      </c>
    </row>
    <row r="42" spans="2:42" x14ac:dyDescent="0.35">
      <c r="B42" t="s">
        <v>253</v>
      </c>
      <c r="C42" t="s">
        <v>220</v>
      </c>
      <c r="D42" t="s">
        <v>250</v>
      </c>
      <c r="E42" t="s">
        <v>1549</v>
      </c>
      <c r="F42" t="s">
        <v>228</v>
      </c>
      <c r="I42" t="s">
        <v>1566</v>
      </c>
      <c r="K42" t="s">
        <v>56</v>
      </c>
      <c r="L42" t="s">
        <v>1694</v>
      </c>
      <c r="N42" t="s">
        <v>42</v>
      </c>
      <c r="Q42" t="s">
        <v>1659</v>
      </c>
      <c r="R42" t="s">
        <v>1675</v>
      </c>
      <c r="S42" t="s">
        <v>223</v>
      </c>
      <c r="T42" t="s">
        <v>236</v>
      </c>
      <c r="U42" t="s">
        <v>237</v>
      </c>
      <c r="V42" t="s">
        <v>75</v>
      </c>
      <c r="W42">
        <v>40</v>
      </c>
      <c r="Y42">
        <v>40</v>
      </c>
      <c r="Z42">
        <v>0</v>
      </c>
      <c r="AB42">
        <v>40</v>
      </c>
      <c r="AC42">
        <v>0</v>
      </c>
      <c r="AE42">
        <v>40</v>
      </c>
      <c r="AF42" s="1467">
        <v>0</v>
      </c>
      <c r="AG42" s="1467">
        <v>0</v>
      </c>
      <c r="AH42" s="1467">
        <v>0</v>
      </c>
      <c r="AI42" s="1474">
        <v>0</v>
      </c>
      <c r="AJ42" s="1474">
        <v>0</v>
      </c>
      <c r="AK42" s="1474">
        <v>40</v>
      </c>
      <c r="AL42" s="1470">
        <v>0</v>
      </c>
      <c r="AM42" s="1470">
        <v>0</v>
      </c>
      <c r="AN42" s="1470">
        <v>0</v>
      </c>
      <c r="AO42" s="1470">
        <v>0</v>
      </c>
      <c r="AP42" s="1472">
        <v>0</v>
      </c>
    </row>
    <row r="43" spans="2:42" x14ac:dyDescent="0.35">
      <c r="B43" t="s">
        <v>255</v>
      </c>
      <c r="C43" t="s">
        <v>220</v>
      </c>
      <c r="D43" t="s">
        <v>252</v>
      </c>
      <c r="E43" t="s">
        <v>1549</v>
      </c>
      <c r="F43" t="s">
        <v>228</v>
      </c>
      <c r="I43" t="s">
        <v>1566</v>
      </c>
      <c r="K43" t="s">
        <v>55</v>
      </c>
      <c r="L43" t="s">
        <v>1694</v>
      </c>
      <c r="N43" t="s">
        <v>42</v>
      </c>
      <c r="Q43" t="s">
        <v>1659</v>
      </c>
      <c r="R43" t="s">
        <v>1675</v>
      </c>
      <c r="S43" t="s">
        <v>223</v>
      </c>
      <c r="T43" t="s">
        <v>236</v>
      </c>
      <c r="U43" t="s">
        <v>237</v>
      </c>
      <c r="V43" t="s">
        <v>75</v>
      </c>
      <c r="W43">
        <v>24</v>
      </c>
      <c r="Y43">
        <v>0</v>
      </c>
      <c r="Z43">
        <v>24</v>
      </c>
      <c r="AB43">
        <v>24</v>
      </c>
      <c r="AC43">
        <v>0</v>
      </c>
      <c r="AE43">
        <v>24</v>
      </c>
      <c r="AF43" s="1467">
        <v>0</v>
      </c>
      <c r="AG43" s="1467">
        <v>0</v>
      </c>
      <c r="AH43" s="1467">
        <v>0</v>
      </c>
      <c r="AI43" s="1474">
        <v>0</v>
      </c>
      <c r="AJ43" s="1474">
        <v>0</v>
      </c>
      <c r="AK43" s="1474">
        <v>12</v>
      </c>
      <c r="AL43" s="1470">
        <v>12</v>
      </c>
      <c r="AM43" s="1470">
        <v>0</v>
      </c>
      <c r="AN43" s="1470">
        <v>0</v>
      </c>
      <c r="AO43" s="1470">
        <v>0</v>
      </c>
      <c r="AP43" s="1472">
        <v>0</v>
      </c>
    </row>
    <row r="44" spans="2:42" x14ac:dyDescent="0.35">
      <c r="B44" t="s">
        <v>260</v>
      </c>
      <c r="C44" t="s">
        <v>220</v>
      </c>
      <c r="D44" t="s">
        <v>254</v>
      </c>
      <c r="E44" t="s">
        <v>1549</v>
      </c>
      <c r="F44" t="s">
        <v>228</v>
      </c>
      <c r="I44" t="s">
        <v>1566</v>
      </c>
      <c r="K44" t="s">
        <v>55</v>
      </c>
      <c r="L44" t="s">
        <v>1694</v>
      </c>
      <c r="N44" t="s">
        <v>42</v>
      </c>
      <c r="Q44" t="s">
        <v>1659</v>
      </c>
      <c r="R44" t="s">
        <v>1675</v>
      </c>
      <c r="S44" t="s">
        <v>223</v>
      </c>
      <c r="T44" t="s">
        <v>236</v>
      </c>
      <c r="U44" t="s">
        <v>237</v>
      </c>
      <c r="V44" t="s">
        <v>75</v>
      </c>
      <c r="W44">
        <v>10</v>
      </c>
      <c r="Y44">
        <v>0</v>
      </c>
      <c r="Z44">
        <v>10</v>
      </c>
      <c r="AB44">
        <v>10</v>
      </c>
      <c r="AC44">
        <v>0</v>
      </c>
      <c r="AE44">
        <v>10</v>
      </c>
      <c r="AF44" s="1467">
        <v>0</v>
      </c>
      <c r="AG44" s="1467">
        <v>0</v>
      </c>
      <c r="AH44" s="1467">
        <v>0</v>
      </c>
      <c r="AI44" s="1474">
        <v>0</v>
      </c>
      <c r="AJ44" s="1474">
        <v>0</v>
      </c>
      <c r="AK44" s="1474">
        <v>0</v>
      </c>
      <c r="AL44" s="1470">
        <v>10</v>
      </c>
      <c r="AM44" s="1470">
        <v>0</v>
      </c>
      <c r="AN44" s="1470">
        <v>0</v>
      </c>
      <c r="AO44" s="1470">
        <v>0</v>
      </c>
      <c r="AP44" s="1472">
        <v>0</v>
      </c>
    </row>
    <row r="45" spans="2:42" x14ac:dyDescent="0.35">
      <c r="B45" t="s">
        <v>262</v>
      </c>
      <c r="C45" t="s">
        <v>220</v>
      </c>
      <c r="D45" t="s">
        <v>256</v>
      </c>
      <c r="E45" t="s">
        <v>1549</v>
      </c>
      <c r="F45" t="s">
        <v>228</v>
      </c>
      <c r="I45" t="s">
        <v>1566</v>
      </c>
      <c r="K45" t="s">
        <v>55</v>
      </c>
      <c r="L45" t="s">
        <v>1694</v>
      </c>
      <c r="N45" t="s">
        <v>42</v>
      </c>
      <c r="Q45" t="s">
        <v>1659</v>
      </c>
      <c r="R45" t="s">
        <v>1675</v>
      </c>
      <c r="S45" t="s">
        <v>223</v>
      </c>
      <c r="T45" t="s">
        <v>236</v>
      </c>
      <c r="U45" t="s">
        <v>237</v>
      </c>
      <c r="V45" t="s">
        <v>75</v>
      </c>
      <c r="W45">
        <v>24</v>
      </c>
      <c r="Y45">
        <v>0</v>
      </c>
      <c r="Z45">
        <v>24</v>
      </c>
      <c r="AB45">
        <v>24</v>
      </c>
      <c r="AC45">
        <v>0</v>
      </c>
      <c r="AE45">
        <v>24</v>
      </c>
      <c r="AF45" s="1467">
        <v>0</v>
      </c>
      <c r="AG45" s="1467">
        <v>0</v>
      </c>
      <c r="AH45" s="1467">
        <v>0</v>
      </c>
      <c r="AI45" s="1474">
        <v>0</v>
      </c>
      <c r="AJ45" s="1474">
        <v>0</v>
      </c>
      <c r="AK45" s="1474">
        <v>0</v>
      </c>
      <c r="AL45" s="1470">
        <v>24</v>
      </c>
      <c r="AM45" s="1470">
        <v>0</v>
      </c>
      <c r="AN45" s="1470">
        <v>0</v>
      </c>
      <c r="AO45" s="1470">
        <v>0</v>
      </c>
      <c r="AP45" s="1472">
        <v>0</v>
      </c>
    </row>
    <row r="46" spans="2:42" x14ac:dyDescent="0.35">
      <c r="B46" t="s">
        <v>266</v>
      </c>
      <c r="C46" t="s">
        <v>220</v>
      </c>
      <c r="D46" t="s">
        <v>257</v>
      </c>
      <c r="E46" t="s">
        <v>1549</v>
      </c>
      <c r="F46" t="s">
        <v>228</v>
      </c>
      <c r="I46" t="s">
        <v>1566</v>
      </c>
      <c r="K46" t="s">
        <v>55</v>
      </c>
      <c r="L46" t="s">
        <v>1694</v>
      </c>
      <c r="N46" t="s">
        <v>42</v>
      </c>
      <c r="Q46" t="s">
        <v>1659</v>
      </c>
      <c r="R46" t="s">
        <v>1676</v>
      </c>
      <c r="S46" t="s">
        <v>223</v>
      </c>
      <c r="T46" t="s">
        <v>258</v>
      </c>
      <c r="U46" t="s">
        <v>259</v>
      </c>
      <c r="V46" t="s">
        <v>75</v>
      </c>
      <c r="W46">
        <v>7</v>
      </c>
      <c r="Y46">
        <v>0</v>
      </c>
      <c r="Z46">
        <v>7</v>
      </c>
      <c r="AB46">
        <v>7</v>
      </c>
      <c r="AC46">
        <v>0</v>
      </c>
      <c r="AE46">
        <v>7</v>
      </c>
      <c r="AF46" s="1467">
        <v>0</v>
      </c>
      <c r="AG46" s="1467">
        <v>7</v>
      </c>
      <c r="AH46" s="1467">
        <v>0</v>
      </c>
      <c r="AI46" s="1474">
        <v>0</v>
      </c>
      <c r="AJ46" s="1474">
        <v>0</v>
      </c>
      <c r="AK46" s="1474">
        <v>0</v>
      </c>
      <c r="AL46" s="1470">
        <v>0</v>
      </c>
      <c r="AM46" s="1470">
        <v>0</v>
      </c>
      <c r="AN46" s="1470">
        <v>0</v>
      </c>
      <c r="AO46" s="1470">
        <v>0</v>
      </c>
      <c r="AP46" s="1472">
        <v>0</v>
      </c>
    </row>
    <row r="47" spans="2:42" x14ac:dyDescent="0.35">
      <c r="B47" t="s">
        <v>268</v>
      </c>
      <c r="C47" t="s">
        <v>220</v>
      </c>
      <c r="D47" t="s">
        <v>261</v>
      </c>
      <c r="E47" t="s">
        <v>1549</v>
      </c>
      <c r="F47" t="s">
        <v>228</v>
      </c>
      <c r="I47" t="s">
        <v>1566</v>
      </c>
      <c r="K47" t="s">
        <v>55</v>
      </c>
      <c r="L47" t="s">
        <v>1694</v>
      </c>
      <c r="N47" t="s">
        <v>42</v>
      </c>
      <c r="Q47" t="s">
        <v>1659</v>
      </c>
      <c r="R47" t="s">
        <v>1676</v>
      </c>
      <c r="S47" t="s">
        <v>223</v>
      </c>
      <c r="T47" t="s">
        <v>258</v>
      </c>
      <c r="U47" t="s">
        <v>259</v>
      </c>
      <c r="V47" t="s">
        <v>75</v>
      </c>
      <c r="W47">
        <v>8</v>
      </c>
      <c r="Y47">
        <v>0</v>
      </c>
      <c r="Z47">
        <v>8</v>
      </c>
      <c r="AB47">
        <v>8</v>
      </c>
      <c r="AC47">
        <v>0</v>
      </c>
      <c r="AE47">
        <v>8</v>
      </c>
      <c r="AF47" s="1467">
        <v>0</v>
      </c>
      <c r="AG47" s="1467">
        <v>0</v>
      </c>
      <c r="AH47" s="1467">
        <v>8</v>
      </c>
      <c r="AI47" s="1474">
        <v>0</v>
      </c>
      <c r="AJ47" s="1474">
        <v>0</v>
      </c>
      <c r="AK47" s="1474">
        <v>0</v>
      </c>
      <c r="AL47" s="1470">
        <v>0</v>
      </c>
      <c r="AM47" s="1470">
        <v>0</v>
      </c>
      <c r="AN47" s="1470">
        <v>0</v>
      </c>
      <c r="AO47" s="1470">
        <v>0</v>
      </c>
      <c r="AP47" s="1472">
        <v>0</v>
      </c>
    </row>
    <row r="48" spans="2:42" x14ac:dyDescent="0.35">
      <c r="B48" t="s">
        <v>1518</v>
      </c>
      <c r="C48" t="s">
        <v>220</v>
      </c>
      <c r="D48" t="s">
        <v>263</v>
      </c>
      <c r="E48" t="s">
        <v>1549</v>
      </c>
      <c r="F48" t="s">
        <v>228</v>
      </c>
      <c r="I48" t="s">
        <v>1566</v>
      </c>
      <c r="K48" t="s">
        <v>55</v>
      </c>
      <c r="L48" t="s">
        <v>1694</v>
      </c>
      <c r="N48" t="s">
        <v>42</v>
      </c>
      <c r="Q48" t="s">
        <v>1659</v>
      </c>
      <c r="R48" t="s">
        <v>1676</v>
      </c>
      <c r="S48" t="s">
        <v>223</v>
      </c>
      <c r="T48" t="s">
        <v>258</v>
      </c>
      <c r="U48" t="s">
        <v>259</v>
      </c>
      <c r="V48" t="s">
        <v>75</v>
      </c>
      <c r="W48">
        <v>8</v>
      </c>
      <c r="Y48">
        <v>0</v>
      </c>
      <c r="Z48">
        <v>8</v>
      </c>
      <c r="AB48">
        <v>8</v>
      </c>
      <c r="AC48">
        <v>0</v>
      </c>
      <c r="AE48">
        <v>8</v>
      </c>
      <c r="AF48" s="1467">
        <v>0</v>
      </c>
      <c r="AG48" s="1467">
        <v>0</v>
      </c>
      <c r="AH48" s="1467">
        <v>8</v>
      </c>
      <c r="AI48" s="1474">
        <v>0</v>
      </c>
      <c r="AJ48" s="1474">
        <v>0</v>
      </c>
      <c r="AK48" s="1474">
        <v>0</v>
      </c>
      <c r="AL48" s="1470">
        <v>0</v>
      </c>
      <c r="AM48" s="1470">
        <v>0</v>
      </c>
      <c r="AN48" s="1470">
        <v>0</v>
      </c>
      <c r="AO48" s="1470">
        <v>0</v>
      </c>
      <c r="AP48" s="1472">
        <v>0</v>
      </c>
    </row>
    <row r="49" spans="2:42" x14ac:dyDescent="0.35">
      <c r="B49" t="s">
        <v>1519</v>
      </c>
      <c r="C49" t="s">
        <v>220</v>
      </c>
      <c r="D49" t="s">
        <v>265</v>
      </c>
      <c r="E49" t="s">
        <v>1549</v>
      </c>
      <c r="F49" t="s">
        <v>228</v>
      </c>
      <c r="I49" t="s">
        <v>1566</v>
      </c>
      <c r="K49" t="s">
        <v>55</v>
      </c>
      <c r="L49" t="s">
        <v>1694</v>
      </c>
      <c r="N49" t="s">
        <v>42</v>
      </c>
      <c r="Q49" t="s">
        <v>1659</v>
      </c>
      <c r="R49" t="s">
        <v>1677</v>
      </c>
      <c r="S49" t="s">
        <v>223</v>
      </c>
      <c r="T49" t="s">
        <v>236</v>
      </c>
      <c r="U49" t="s">
        <v>237</v>
      </c>
      <c r="V49" t="s">
        <v>75</v>
      </c>
      <c r="W49">
        <v>6</v>
      </c>
      <c r="Y49">
        <v>0</v>
      </c>
      <c r="Z49">
        <v>6</v>
      </c>
      <c r="AB49">
        <v>6</v>
      </c>
      <c r="AC49">
        <v>0</v>
      </c>
      <c r="AE49">
        <v>6</v>
      </c>
      <c r="AF49" s="1467">
        <v>0</v>
      </c>
      <c r="AG49" s="1467">
        <v>0</v>
      </c>
      <c r="AH49" s="1467">
        <v>0</v>
      </c>
      <c r="AI49" s="1474">
        <v>0</v>
      </c>
      <c r="AJ49" s="1474">
        <v>6</v>
      </c>
      <c r="AK49" s="1474">
        <v>0</v>
      </c>
      <c r="AL49" s="1470">
        <v>0</v>
      </c>
      <c r="AM49" s="1470">
        <v>0</v>
      </c>
      <c r="AN49" s="1470">
        <v>0</v>
      </c>
      <c r="AO49" s="1470">
        <v>0</v>
      </c>
      <c r="AP49" s="1472">
        <v>0</v>
      </c>
    </row>
    <row r="50" spans="2:42" x14ac:dyDescent="0.35">
      <c r="B50" t="s">
        <v>1520</v>
      </c>
      <c r="C50" t="s">
        <v>220</v>
      </c>
      <c r="D50" t="s">
        <v>267</v>
      </c>
      <c r="E50" t="s">
        <v>1549</v>
      </c>
      <c r="F50" t="s">
        <v>228</v>
      </c>
      <c r="I50" t="s">
        <v>1566</v>
      </c>
      <c r="K50" t="s">
        <v>55</v>
      </c>
      <c r="L50" t="s">
        <v>1694</v>
      </c>
      <c r="N50" t="s">
        <v>42</v>
      </c>
      <c r="Q50" t="s">
        <v>1659</v>
      </c>
      <c r="R50" t="s">
        <v>1677</v>
      </c>
      <c r="S50" t="s">
        <v>223</v>
      </c>
      <c r="T50" t="s">
        <v>236</v>
      </c>
      <c r="U50" t="s">
        <v>237</v>
      </c>
      <c r="V50" t="s">
        <v>75</v>
      </c>
      <c r="W50">
        <v>10</v>
      </c>
      <c r="Y50">
        <v>0</v>
      </c>
      <c r="Z50">
        <v>10</v>
      </c>
      <c r="AB50">
        <v>10</v>
      </c>
      <c r="AC50">
        <v>0</v>
      </c>
      <c r="AE50">
        <v>10</v>
      </c>
      <c r="AF50" s="1467">
        <v>0</v>
      </c>
      <c r="AG50" s="1467">
        <v>0</v>
      </c>
      <c r="AH50" s="1467">
        <v>0</v>
      </c>
      <c r="AI50" s="1474">
        <v>0</v>
      </c>
      <c r="AJ50" s="1474">
        <v>0</v>
      </c>
      <c r="AK50" s="1474">
        <v>10</v>
      </c>
      <c r="AL50" s="1470">
        <v>0</v>
      </c>
      <c r="AM50" s="1470">
        <v>0</v>
      </c>
      <c r="AN50" s="1470">
        <v>0</v>
      </c>
      <c r="AO50" s="1470">
        <v>0</v>
      </c>
      <c r="AP50" s="1472">
        <v>0</v>
      </c>
    </row>
    <row r="51" spans="2:42" x14ac:dyDescent="0.35">
      <c r="B51" t="s">
        <v>1521</v>
      </c>
      <c r="C51" t="s">
        <v>220</v>
      </c>
      <c r="D51" t="s">
        <v>269</v>
      </c>
      <c r="E51" t="s">
        <v>1549</v>
      </c>
      <c r="F51" t="s">
        <v>228</v>
      </c>
      <c r="I51" t="s">
        <v>1566</v>
      </c>
      <c r="K51" t="s">
        <v>55</v>
      </c>
      <c r="L51" t="s">
        <v>1694</v>
      </c>
      <c r="N51" t="s">
        <v>42</v>
      </c>
      <c r="Q51" t="s">
        <v>1659</v>
      </c>
      <c r="R51" t="s">
        <v>1677</v>
      </c>
      <c r="S51" t="s">
        <v>223</v>
      </c>
      <c r="T51" t="s">
        <v>236</v>
      </c>
      <c r="U51" t="s">
        <v>237</v>
      </c>
      <c r="V51" t="s">
        <v>75</v>
      </c>
      <c r="W51">
        <v>16</v>
      </c>
      <c r="Y51">
        <v>0</v>
      </c>
      <c r="Z51">
        <v>16</v>
      </c>
      <c r="AB51">
        <v>16</v>
      </c>
      <c r="AC51">
        <v>0</v>
      </c>
      <c r="AE51">
        <v>16</v>
      </c>
      <c r="AF51" s="1467">
        <v>0</v>
      </c>
      <c r="AG51" s="1467">
        <v>0</v>
      </c>
      <c r="AH51" s="1467">
        <v>0</v>
      </c>
      <c r="AI51" s="1474">
        <v>0</v>
      </c>
      <c r="AJ51" s="1474">
        <v>16</v>
      </c>
      <c r="AK51" s="1474">
        <v>0</v>
      </c>
      <c r="AL51" s="1470">
        <v>0</v>
      </c>
      <c r="AM51" s="1470">
        <v>0</v>
      </c>
      <c r="AN51" s="1470">
        <v>0</v>
      </c>
      <c r="AO51" s="1470">
        <v>0</v>
      </c>
      <c r="AP51" s="1472">
        <v>0</v>
      </c>
    </row>
    <row r="52" spans="2:42" x14ac:dyDescent="0.35">
      <c r="B52" t="s">
        <v>1522</v>
      </c>
      <c r="C52" t="s">
        <v>220</v>
      </c>
      <c r="D52" t="s">
        <v>270</v>
      </c>
      <c r="E52" t="s">
        <v>1549</v>
      </c>
      <c r="F52" t="s">
        <v>228</v>
      </c>
      <c r="I52" t="s">
        <v>1566</v>
      </c>
      <c r="K52" t="s">
        <v>55</v>
      </c>
      <c r="L52" t="s">
        <v>1694</v>
      </c>
      <c r="N52" t="s">
        <v>42</v>
      </c>
      <c r="Q52" t="s">
        <v>1659</v>
      </c>
      <c r="R52" t="s">
        <v>1677</v>
      </c>
      <c r="S52" t="s">
        <v>223</v>
      </c>
      <c r="T52" t="s">
        <v>271</v>
      </c>
      <c r="U52" t="s">
        <v>237</v>
      </c>
      <c r="V52" t="s">
        <v>142</v>
      </c>
      <c r="W52">
        <v>7</v>
      </c>
      <c r="Y52">
        <v>0</v>
      </c>
      <c r="Z52">
        <v>7</v>
      </c>
      <c r="AB52">
        <v>7</v>
      </c>
      <c r="AC52">
        <v>0</v>
      </c>
      <c r="AE52">
        <v>7</v>
      </c>
      <c r="AF52" s="1467">
        <v>0</v>
      </c>
      <c r="AG52" s="1467">
        <v>0</v>
      </c>
      <c r="AH52" s="1467">
        <v>0</v>
      </c>
      <c r="AI52" s="1474">
        <v>0</v>
      </c>
      <c r="AJ52" s="1474">
        <v>0</v>
      </c>
      <c r="AK52" s="1474">
        <v>0</v>
      </c>
      <c r="AL52" s="1470">
        <v>7</v>
      </c>
      <c r="AM52" s="1470">
        <v>0</v>
      </c>
      <c r="AN52" s="1470">
        <v>0</v>
      </c>
      <c r="AO52" s="1470">
        <v>0</v>
      </c>
      <c r="AP52" s="1472">
        <v>0</v>
      </c>
    </row>
    <row r="54" spans="2:42" s="1466" customFormat="1" x14ac:dyDescent="0.35">
      <c r="W54" s="1466">
        <f>SUM(W29:W52)</f>
        <v>974</v>
      </c>
      <c r="X54" s="1466">
        <f t="shared" ref="X54:AP54" si="11">SUM(X29:X52)</f>
        <v>0</v>
      </c>
      <c r="Y54" s="1466">
        <f t="shared" si="11"/>
        <v>619</v>
      </c>
      <c r="Z54" s="1466">
        <f t="shared" si="11"/>
        <v>153</v>
      </c>
      <c r="AA54" s="1466">
        <f t="shared" si="11"/>
        <v>199</v>
      </c>
      <c r="AB54" s="1466">
        <f t="shared" si="11"/>
        <v>775</v>
      </c>
      <c r="AC54" s="1466">
        <f t="shared" si="11"/>
        <v>0</v>
      </c>
      <c r="AD54" s="1466">
        <f t="shared" si="11"/>
        <v>0</v>
      </c>
      <c r="AE54" s="1466">
        <f t="shared" si="11"/>
        <v>974</v>
      </c>
      <c r="AF54" s="1467">
        <f t="shared" si="11"/>
        <v>44</v>
      </c>
      <c r="AG54" s="1467">
        <f t="shared" si="11"/>
        <v>113</v>
      </c>
      <c r="AH54" s="1467">
        <f t="shared" si="11"/>
        <v>165</v>
      </c>
      <c r="AI54" s="1474">
        <f t="shared" si="11"/>
        <v>155</v>
      </c>
      <c r="AJ54" s="1474">
        <f t="shared" si="11"/>
        <v>206</v>
      </c>
      <c r="AK54" s="1474">
        <f t="shared" si="11"/>
        <v>173</v>
      </c>
      <c r="AL54" s="1470">
        <f t="shared" si="11"/>
        <v>109</v>
      </c>
      <c r="AM54" s="1470">
        <f t="shared" si="11"/>
        <v>9</v>
      </c>
      <c r="AN54" s="1470">
        <f t="shared" si="11"/>
        <v>0</v>
      </c>
      <c r="AO54" s="1470">
        <f t="shared" si="11"/>
        <v>0</v>
      </c>
      <c r="AP54" s="1472">
        <f t="shared" si="11"/>
        <v>0</v>
      </c>
    </row>
    <row r="56" spans="2:42" x14ac:dyDescent="0.35">
      <c r="B56" t="s">
        <v>281</v>
      </c>
      <c r="C56" t="s">
        <v>282</v>
      </c>
      <c r="D56" t="s">
        <v>283</v>
      </c>
      <c r="E56" t="s">
        <v>285</v>
      </c>
      <c r="F56" t="s">
        <v>284</v>
      </c>
      <c r="I56" t="s">
        <v>1566</v>
      </c>
      <c r="J56">
        <v>21</v>
      </c>
      <c r="K56" t="s">
        <v>56</v>
      </c>
      <c r="L56" t="s">
        <v>1695</v>
      </c>
      <c r="N56" t="s">
        <v>86</v>
      </c>
      <c r="O56">
        <v>286</v>
      </c>
      <c r="P56" t="s">
        <v>285</v>
      </c>
      <c r="Q56" t="s">
        <v>1659</v>
      </c>
      <c r="R56" t="s">
        <v>1679</v>
      </c>
      <c r="S56" t="s">
        <v>114</v>
      </c>
      <c r="T56" t="s">
        <v>286</v>
      </c>
      <c r="U56">
        <v>44314</v>
      </c>
      <c r="V56" t="s">
        <v>142</v>
      </c>
      <c r="W56">
        <v>184</v>
      </c>
      <c r="Y56">
        <v>184</v>
      </c>
      <c r="Z56">
        <v>0</v>
      </c>
      <c r="AA56">
        <v>0</v>
      </c>
      <c r="AB56">
        <v>184</v>
      </c>
      <c r="AC56">
        <v>93</v>
      </c>
      <c r="AD56">
        <v>35</v>
      </c>
      <c r="AE56">
        <v>91</v>
      </c>
      <c r="AF56" s="1467">
        <v>39</v>
      </c>
      <c r="AG56" s="1467">
        <v>30</v>
      </c>
      <c r="AH56" s="1467">
        <v>22</v>
      </c>
      <c r="AI56" s="1474">
        <v>0</v>
      </c>
      <c r="AJ56" s="1474">
        <v>0</v>
      </c>
      <c r="AK56" s="1474">
        <v>0</v>
      </c>
      <c r="AL56" s="1470">
        <v>0</v>
      </c>
      <c r="AM56" s="1470">
        <v>0</v>
      </c>
      <c r="AN56" s="1470">
        <v>0</v>
      </c>
      <c r="AO56" s="1470">
        <v>0</v>
      </c>
      <c r="AP56" s="1472">
        <v>0</v>
      </c>
    </row>
    <row r="57" spans="2:42" x14ac:dyDescent="0.35">
      <c r="B57" t="s">
        <v>287</v>
      </c>
      <c r="C57" t="s">
        <v>282</v>
      </c>
      <c r="D57" t="s">
        <v>283</v>
      </c>
      <c r="E57" t="s">
        <v>285</v>
      </c>
      <c r="F57" t="s">
        <v>288</v>
      </c>
      <c r="I57" t="s">
        <v>1566</v>
      </c>
      <c r="K57" t="s">
        <v>56</v>
      </c>
      <c r="L57" t="s">
        <v>1695</v>
      </c>
      <c r="N57" t="s">
        <v>86</v>
      </c>
      <c r="O57">
        <v>286</v>
      </c>
      <c r="P57" t="s">
        <v>285</v>
      </c>
      <c r="Q57" t="s">
        <v>1659</v>
      </c>
      <c r="R57" t="s">
        <v>1679</v>
      </c>
      <c r="S57" t="s">
        <v>114</v>
      </c>
      <c r="T57" t="s">
        <v>289</v>
      </c>
      <c r="U57" t="s">
        <v>290</v>
      </c>
      <c r="V57" t="s">
        <v>142</v>
      </c>
      <c r="W57">
        <v>41</v>
      </c>
      <c r="Y57">
        <v>41</v>
      </c>
      <c r="Z57">
        <v>0</v>
      </c>
      <c r="AA57">
        <v>0</v>
      </c>
      <c r="AB57">
        <v>41</v>
      </c>
      <c r="AC57">
        <v>21</v>
      </c>
      <c r="AD57">
        <v>17</v>
      </c>
      <c r="AE57">
        <v>20</v>
      </c>
      <c r="AF57" s="1467">
        <v>20</v>
      </c>
      <c r="AG57" s="1467">
        <v>0</v>
      </c>
      <c r="AH57" s="1467">
        <v>0</v>
      </c>
      <c r="AI57" s="1474">
        <v>0</v>
      </c>
      <c r="AJ57" s="1474">
        <v>0</v>
      </c>
      <c r="AK57" s="1474">
        <v>0</v>
      </c>
      <c r="AL57" s="1470">
        <v>0</v>
      </c>
      <c r="AM57" s="1470">
        <v>0</v>
      </c>
      <c r="AN57" s="1470">
        <v>0</v>
      </c>
      <c r="AO57" s="1470">
        <v>0</v>
      </c>
      <c r="AP57" s="1472">
        <v>0</v>
      </c>
    </row>
    <row r="58" spans="2:42" x14ac:dyDescent="0.35">
      <c r="B58" t="s">
        <v>291</v>
      </c>
      <c r="C58" t="s">
        <v>282</v>
      </c>
      <c r="D58" t="s">
        <v>283</v>
      </c>
      <c r="E58" t="s">
        <v>285</v>
      </c>
      <c r="F58" t="s">
        <v>288</v>
      </c>
      <c r="I58" t="s">
        <v>1566</v>
      </c>
      <c r="K58" t="s">
        <v>56</v>
      </c>
      <c r="L58" t="s">
        <v>1695</v>
      </c>
      <c r="N58" t="s">
        <v>86</v>
      </c>
      <c r="O58">
        <v>286</v>
      </c>
      <c r="P58" t="s">
        <v>285</v>
      </c>
      <c r="Q58" t="s">
        <v>1659</v>
      </c>
      <c r="R58" t="s">
        <v>1679</v>
      </c>
      <c r="S58" t="s">
        <v>114</v>
      </c>
      <c r="T58" t="s">
        <v>286</v>
      </c>
      <c r="U58">
        <v>44314</v>
      </c>
      <c r="V58" t="s">
        <v>142</v>
      </c>
      <c r="W58">
        <v>75</v>
      </c>
      <c r="Y58">
        <v>51</v>
      </c>
      <c r="Z58">
        <v>24</v>
      </c>
      <c r="AA58">
        <v>75</v>
      </c>
      <c r="AB58">
        <v>0</v>
      </c>
      <c r="AC58">
        <v>75</v>
      </c>
      <c r="AD58">
        <v>45</v>
      </c>
      <c r="AE58">
        <v>0</v>
      </c>
      <c r="AF58" s="1467">
        <v>0</v>
      </c>
      <c r="AG58" s="1467">
        <v>0</v>
      </c>
      <c r="AH58" s="1467">
        <v>0</v>
      </c>
      <c r="AI58" s="1474">
        <v>0</v>
      </c>
      <c r="AJ58" s="1474">
        <v>0</v>
      </c>
      <c r="AK58" s="1474">
        <v>0</v>
      </c>
      <c r="AL58" s="1470">
        <v>0</v>
      </c>
      <c r="AM58" s="1470">
        <v>0</v>
      </c>
      <c r="AN58" s="1470">
        <v>0</v>
      </c>
      <c r="AO58" s="1470">
        <v>0</v>
      </c>
      <c r="AP58" s="1472">
        <v>0</v>
      </c>
    </row>
    <row r="59" spans="2:42" x14ac:dyDescent="0.35">
      <c r="B59" t="s">
        <v>292</v>
      </c>
      <c r="C59" t="s">
        <v>293</v>
      </c>
      <c r="D59" t="s">
        <v>283</v>
      </c>
      <c r="E59" t="s">
        <v>285</v>
      </c>
      <c r="F59" t="s">
        <v>294</v>
      </c>
      <c r="I59" t="s">
        <v>1566</v>
      </c>
      <c r="J59">
        <v>21</v>
      </c>
      <c r="K59" t="s">
        <v>56</v>
      </c>
      <c r="L59" t="s">
        <v>1695</v>
      </c>
      <c r="N59" t="s">
        <v>86</v>
      </c>
      <c r="O59">
        <v>286</v>
      </c>
      <c r="P59" t="s">
        <v>285</v>
      </c>
      <c r="Q59" t="s">
        <v>1659</v>
      </c>
      <c r="R59" t="s">
        <v>1679</v>
      </c>
      <c r="S59" t="s">
        <v>114</v>
      </c>
      <c r="T59" t="s">
        <v>295</v>
      </c>
      <c r="U59">
        <v>44329</v>
      </c>
      <c r="V59" t="s">
        <v>142</v>
      </c>
      <c r="W59">
        <v>190</v>
      </c>
      <c r="Y59">
        <v>190</v>
      </c>
      <c r="Z59">
        <v>0</v>
      </c>
      <c r="AA59">
        <v>0</v>
      </c>
      <c r="AB59">
        <v>190</v>
      </c>
      <c r="AC59">
        <v>137</v>
      </c>
      <c r="AD59">
        <v>49</v>
      </c>
      <c r="AE59">
        <v>53</v>
      </c>
      <c r="AF59" s="1467">
        <v>53</v>
      </c>
      <c r="AG59" s="1467">
        <v>0</v>
      </c>
      <c r="AH59" s="1467">
        <v>0</v>
      </c>
      <c r="AI59" s="1474">
        <v>0</v>
      </c>
      <c r="AJ59" s="1474">
        <v>0</v>
      </c>
      <c r="AK59" s="1474">
        <v>0</v>
      </c>
      <c r="AL59" s="1470">
        <v>0</v>
      </c>
      <c r="AM59" s="1470">
        <v>0</v>
      </c>
      <c r="AN59" s="1470">
        <v>0</v>
      </c>
      <c r="AO59" s="1470">
        <v>0</v>
      </c>
      <c r="AP59" s="1472">
        <v>0</v>
      </c>
    </row>
    <row r="60" spans="2:42" x14ac:dyDescent="0.35">
      <c r="B60" t="s">
        <v>296</v>
      </c>
      <c r="C60" t="s">
        <v>293</v>
      </c>
      <c r="D60" t="s">
        <v>283</v>
      </c>
      <c r="E60" t="s">
        <v>285</v>
      </c>
      <c r="F60" t="s">
        <v>1653</v>
      </c>
      <c r="I60" t="s">
        <v>1566</v>
      </c>
      <c r="K60" t="s">
        <v>56</v>
      </c>
      <c r="L60" t="s">
        <v>1695</v>
      </c>
      <c r="N60" t="s">
        <v>86</v>
      </c>
      <c r="O60">
        <v>286</v>
      </c>
      <c r="P60" t="s">
        <v>285</v>
      </c>
      <c r="Q60" t="s">
        <v>1659</v>
      </c>
      <c r="R60" t="s">
        <v>1679</v>
      </c>
      <c r="S60" t="s">
        <v>114</v>
      </c>
      <c r="T60" t="s">
        <v>295</v>
      </c>
      <c r="U60">
        <v>44329</v>
      </c>
      <c r="V60" t="s">
        <v>142</v>
      </c>
      <c r="W60">
        <v>63</v>
      </c>
      <c r="AA60">
        <v>63</v>
      </c>
      <c r="AB60">
        <v>0</v>
      </c>
      <c r="AC60">
        <v>63</v>
      </c>
      <c r="AD60">
        <v>17</v>
      </c>
      <c r="AE60">
        <v>0</v>
      </c>
      <c r="AF60" s="1467">
        <v>0</v>
      </c>
      <c r="AG60" s="1467">
        <v>0</v>
      </c>
      <c r="AH60" s="1467">
        <v>0</v>
      </c>
      <c r="AI60" s="1474">
        <v>0</v>
      </c>
      <c r="AJ60" s="1474">
        <v>0</v>
      </c>
      <c r="AK60" s="1474">
        <v>0</v>
      </c>
      <c r="AL60" s="1470">
        <v>0</v>
      </c>
      <c r="AM60" s="1470">
        <v>0</v>
      </c>
      <c r="AN60" s="1470">
        <v>0</v>
      </c>
      <c r="AO60" s="1470">
        <v>0</v>
      </c>
      <c r="AP60" s="1472">
        <v>0</v>
      </c>
    </row>
    <row r="62" spans="2:42" s="1466" customFormat="1" x14ac:dyDescent="0.35">
      <c r="W62" s="1466">
        <f>SUM(W56:W60)</f>
        <v>553</v>
      </c>
      <c r="X62" s="1466">
        <f t="shared" ref="X62:AP62" si="12">SUM(X56:X60)</f>
        <v>0</v>
      </c>
      <c r="Y62" s="1466">
        <f t="shared" si="12"/>
        <v>466</v>
      </c>
      <c r="Z62" s="1466">
        <f t="shared" si="12"/>
        <v>24</v>
      </c>
      <c r="AA62" s="1466">
        <f t="shared" si="12"/>
        <v>138</v>
      </c>
      <c r="AB62" s="1466">
        <f t="shared" si="12"/>
        <v>415</v>
      </c>
      <c r="AC62" s="1466">
        <f t="shared" si="12"/>
        <v>389</v>
      </c>
      <c r="AD62" s="1466">
        <f t="shared" si="12"/>
        <v>163</v>
      </c>
      <c r="AE62" s="1466">
        <f t="shared" si="12"/>
        <v>164</v>
      </c>
      <c r="AF62" s="1467">
        <f t="shared" si="12"/>
        <v>112</v>
      </c>
      <c r="AG62" s="1467">
        <f t="shared" si="12"/>
        <v>30</v>
      </c>
      <c r="AH62" s="1467">
        <f t="shared" si="12"/>
        <v>22</v>
      </c>
      <c r="AI62" s="1474">
        <f t="shared" si="12"/>
        <v>0</v>
      </c>
      <c r="AJ62" s="1474">
        <f t="shared" si="12"/>
        <v>0</v>
      </c>
      <c r="AK62" s="1474">
        <f t="shared" si="12"/>
        <v>0</v>
      </c>
      <c r="AL62" s="1470">
        <f t="shared" si="12"/>
        <v>0</v>
      </c>
      <c r="AM62" s="1470">
        <f t="shared" si="12"/>
        <v>0</v>
      </c>
      <c r="AN62" s="1470">
        <f t="shared" si="12"/>
        <v>0</v>
      </c>
      <c r="AO62" s="1470">
        <f t="shared" si="12"/>
        <v>0</v>
      </c>
      <c r="AP62" s="1472">
        <f t="shared" si="12"/>
        <v>0</v>
      </c>
    </row>
    <row r="64" spans="2:42" x14ac:dyDescent="0.35">
      <c r="B64" t="s">
        <v>309</v>
      </c>
      <c r="C64" t="s">
        <v>310</v>
      </c>
      <c r="D64" t="s">
        <v>311</v>
      </c>
      <c r="E64" t="s">
        <v>285</v>
      </c>
      <c r="F64" t="s">
        <v>312</v>
      </c>
      <c r="I64" t="s">
        <v>1566</v>
      </c>
      <c r="J64">
        <v>1.5</v>
      </c>
      <c r="K64" t="s">
        <v>56</v>
      </c>
      <c r="L64" t="s">
        <v>1695</v>
      </c>
      <c r="N64" t="s">
        <v>86</v>
      </c>
      <c r="O64">
        <v>287</v>
      </c>
      <c r="P64" t="s">
        <v>313</v>
      </c>
      <c r="Q64" t="s">
        <v>1659</v>
      </c>
      <c r="R64" t="s">
        <v>1679</v>
      </c>
      <c r="S64" t="s">
        <v>301</v>
      </c>
      <c r="T64" t="s">
        <v>314</v>
      </c>
      <c r="U64" t="s">
        <v>315</v>
      </c>
      <c r="V64" t="s">
        <v>142</v>
      </c>
      <c r="W64">
        <v>18</v>
      </c>
      <c r="Y64">
        <v>18</v>
      </c>
      <c r="AA64">
        <v>0</v>
      </c>
      <c r="AB64">
        <v>18</v>
      </c>
      <c r="AC64">
        <v>9</v>
      </c>
      <c r="AD64">
        <v>2</v>
      </c>
      <c r="AE64">
        <v>9</v>
      </c>
      <c r="AF64" s="1467">
        <v>3</v>
      </c>
      <c r="AG64" s="1467">
        <v>3</v>
      </c>
      <c r="AH64" s="1467">
        <v>3</v>
      </c>
      <c r="AI64" s="1474">
        <v>0</v>
      </c>
      <c r="AJ64" s="1474">
        <v>0</v>
      </c>
      <c r="AK64" s="1474">
        <v>0</v>
      </c>
      <c r="AL64" s="1470">
        <v>0</v>
      </c>
      <c r="AM64" s="1470">
        <v>0</v>
      </c>
      <c r="AN64" s="1470">
        <v>0</v>
      </c>
      <c r="AO64" s="1470">
        <v>0</v>
      </c>
      <c r="AP64" s="1472">
        <v>0</v>
      </c>
    </row>
    <row r="65" spans="2:42" x14ac:dyDescent="0.35">
      <c r="B65" t="s">
        <v>316</v>
      </c>
      <c r="C65" t="s">
        <v>310</v>
      </c>
      <c r="D65" t="s">
        <v>317</v>
      </c>
      <c r="E65" t="s">
        <v>285</v>
      </c>
      <c r="F65" t="s">
        <v>318</v>
      </c>
      <c r="I65" t="s">
        <v>1566</v>
      </c>
      <c r="J65">
        <v>6.95</v>
      </c>
      <c r="K65" t="s">
        <v>56</v>
      </c>
      <c r="L65" t="s">
        <v>1695</v>
      </c>
      <c r="N65" t="s">
        <v>319</v>
      </c>
      <c r="O65">
        <v>287</v>
      </c>
      <c r="P65" t="s">
        <v>313</v>
      </c>
      <c r="Q65" t="s">
        <v>1659</v>
      </c>
      <c r="R65" t="s">
        <v>1679</v>
      </c>
      <c r="S65" t="s">
        <v>301</v>
      </c>
      <c r="T65" t="s">
        <v>320</v>
      </c>
      <c r="U65" t="s">
        <v>321</v>
      </c>
      <c r="V65" t="s">
        <v>142</v>
      </c>
      <c r="W65">
        <v>204</v>
      </c>
      <c r="Y65">
        <v>204</v>
      </c>
      <c r="Z65">
        <v>0</v>
      </c>
      <c r="AA65">
        <v>69</v>
      </c>
      <c r="AB65">
        <v>135</v>
      </c>
      <c r="AC65">
        <v>204</v>
      </c>
      <c r="AD65">
        <v>33</v>
      </c>
      <c r="AE65">
        <v>0</v>
      </c>
      <c r="AF65" s="1467">
        <v>0</v>
      </c>
      <c r="AG65" s="1467">
        <v>0</v>
      </c>
      <c r="AH65" s="1467">
        <v>0</v>
      </c>
      <c r="AI65" s="1474">
        <v>0</v>
      </c>
      <c r="AJ65" s="1474">
        <v>0</v>
      </c>
      <c r="AK65" s="1474">
        <v>0</v>
      </c>
      <c r="AL65" s="1470">
        <v>0</v>
      </c>
      <c r="AM65" s="1470">
        <v>0</v>
      </c>
      <c r="AN65" s="1470">
        <v>0</v>
      </c>
      <c r="AO65" s="1470">
        <v>0</v>
      </c>
      <c r="AP65" s="1472">
        <v>0</v>
      </c>
    </row>
    <row r="66" spans="2:42" x14ac:dyDescent="0.35">
      <c r="B66" t="s">
        <v>322</v>
      </c>
      <c r="C66" t="s">
        <v>310</v>
      </c>
      <c r="D66" t="s">
        <v>323</v>
      </c>
      <c r="E66" t="s">
        <v>285</v>
      </c>
      <c r="F66" t="s">
        <v>324</v>
      </c>
      <c r="I66" t="s">
        <v>1566</v>
      </c>
      <c r="K66" t="s">
        <v>56</v>
      </c>
      <c r="L66" t="s">
        <v>1695</v>
      </c>
      <c r="N66" t="s">
        <v>86</v>
      </c>
      <c r="O66">
        <v>287</v>
      </c>
      <c r="P66" t="s">
        <v>313</v>
      </c>
      <c r="Q66" t="s">
        <v>1659</v>
      </c>
      <c r="R66" t="s">
        <v>1679</v>
      </c>
      <c r="S66" t="s">
        <v>301</v>
      </c>
      <c r="T66" t="s">
        <v>325</v>
      </c>
      <c r="U66" t="s">
        <v>326</v>
      </c>
      <c r="V66" t="s">
        <v>142</v>
      </c>
      <c r="W66">
        <v>66</v>
      </c>
      <c r="Y66">
        <v>66</v>
      </c>
      <c r="Z66">
        <v>0</v>
      </c>
      <c r="AA66">
        <v>0</v>
      </c>
      <c r="AB66">
        <v>66</v>
      </c>
      <c r="AC66">
        <v>5</v>
      </c>
      <c r="AD66">
        <v>5</v>
      </c>
      <c r="AE66">
        <v>61</v>
      </c>
      <c r="AF66" s="1467">
        <v>24</v>
      </c>
      <c r="AG66" s="1467">
        <v>36</v>
      </c>
      <c r="AH66" s="1467">
        <v>1</v>
      </c>
      <c r="AI66" s="1474">
        <v>0</v>
      </c>
      <c r="AJ66" s="1474">
        <v>0</v>
      </c>
      <c r="AK66" s="1474">
        <v>0</v>
      </c>
      <c r="AL66" s="1470">
        <v>0</v>
      </c>
      <c r="AM66" s="1470">
        <v>0</v>
      </c>
      <c r="AN66" s="1470">
        <v>0</v>
      </c>
      <c r="AO66" s="1470">
        <v>0</v>
      </c>
      <c r="AP66" s="1472">
        <v>0</v>
      </c>
    </row>
    <row r="67" spans="2:42" x14ac:dyDescent="0.35">
      <c r="B67" t="s">
        <v>327</v>
      </c>
      <c r="C67" t="s">
        <v>310</v>
      </c>
      <c r="D67" t="s">
        <v>328</v>
      </c>
      <c r="E67" t="s">
        <v>285</v>
      </c>
      <c r="F67" t="s">
        <v>329</v>
      </c>
      <c r="I67" t="s">
        <v>1566</v>
      </c>
      <c r="K67" t="s">
        <v>56</v>
      </c>
      <c r="L67" t="s">
        <v>1695</v>
      </c>
      <c r="N67" t="s">
        <v>86</v>
      </c>
      <c r="O67">
        <v>287</v>
      </c>
      <c r="P67" t="s">
        <v>313</v>
      </c>
      <c r="Q67" t="s">
        <v>1659</v>
      </c>
      <c r="R67" t="s">
        <v>1679</v>
      </c>
      <c r="S67" t="s">
        <v>301</v>
      </c>
      <c r="T67" t="s">
        <v>330</v>
      </c>
      <c r="U67">
        <v>44779</v>
      </c>
      <c r="V67" t="s">
        <v>142</v>
      </c>
      <c r="W67">
        <v>122</v>
      </c>
      <c r="Y67">
        <v>122</v>
      </c>
      <c r="Z67">
        <v>0</v>
      </c>
      <c r="AA67">
        <v>0</v>
      </c>
      <c r="AB67">
        <v>122</v>
      </c>
      <c r="AC67">
        <v>49</v>
      </c>
      <c r="AD67">
        <v>26</v>
      </c>
      <c r="AE67">
        <v>73</v>
      </c>
      <c r="AF67" s="1467">
        <v>30</v>
      </c>
      <c r="AG67" s="1467">
        <v>30</v>
      </c>
      <c r="AH67" s="1467">
        <v>13</v>
      </c>
      <c r="AI67" s="1474">
        <v>0</v>
      </c>
      <c r="AJ67" s="1474">
        <v>0</v>
      </c>
      <c r="AK67" s="1474">
        <v>0</v>
      </c>
      <c r="AL67" s="1470">
        <v>0</v>
      </c>
      <c r="AM67" s="1470">
        <v>0</v>
      </c>
      <c r="AN67" s="1470">
        <v>0</v>
      </c>
      <c r="AO67" s="1470">
        <v>0</v>
      </c>
      <c r="AP67" s="1472">
        <v>0</v>
      </c>
    </row>
    <row r="68" spans="2:42" x14ac:dyDescent="0.35">
      <c r="B68" t="s">
        <v>331</v>
      </c>
      <c r="C68" t="s">
        <v>310</v>
      </c>
      <c r="D68" t="s">
        <v>328</v>
      </c>
      <c r="E68" t="s">
        <v>285</v>
      </c>
      <c r="F68" t="s">
        <v>329</v>
      </c>
      <c r="I68" t="s">
        <v>1566</v>
      </c>
      <c r="K68" t="s">
        <v>56</v>
      </c>
      <c r="L68" t="s">
        <v>1695</v>
      </c>
      <c r="N68" t="s">
        <v>86</v>
      </c>
      <c r="O68">
        <v>287</v>
      </c>
      <c r="P68" t="s">
        <v>313</v>
      </c>
      <c r="Q68" t="s">
        <v>1659</v>
      </c>
      <c r="R68" t="s">
        <v>1679</v>
      </c>
      <c r="S68" t="s">
        <v>301</v>
      </c>
      <c r="T68" t="s">
        <v>330</v>
      </c>
      <c r="U68">
        <v>44779</v>
      </c>
      <c r="V68" t="s">
        <v>142</v>
      </c>
      <c r="W68">
        <v>15</v>
      </c>
      <c r="Y68">
        <v>7</v>
      </c>
      <c r="Z68">
        <v>8</v>
      </c>
      <c r="AA68">
        <v>15</v>
      </c>
      <c r="AB68">
        <v>0</v>
      </c>
      <c r="AC68">
        <v>0</v>
      </c>
      <c r="AE68">
        <v>15</v>
      </c>
      <c r="AF68" s="1467">
        <v>15</v>
      </c>
      <c r="AG68" s="1467">
        <v>0</v>
      </c>
      <c r="AH68" s="1467">
        <v>0</v>
      </c>
      <c r="AI68" s="1474">
        <v>0</v>
      </c>
      <c r="AJ68" s="1474">
        <v>0</v>
      </c>
      <c r="AK68" s="1474">
        <v>0</v>
      </c>
      <c r="AL68" s="1470">
        <v>0</v>
      </c>
      <c r="AM68" s="1470">
        <v>0</v>
      </c>
      <c r="AN68" s="1470">
        <v>0</v>
      </c>
      <c r="AO68" s="1470">
        <v>0</v>
      </c>
      <c r="AP68" s="1472">
        <v>0</v>
      </c>
    </row>
    <row r="69" spans="2:42" x14ac:dyDescent="0.35">
      <c r="B69" t="s">
        <v>332</v>
      </c>
      <c r="C69" t="s">
        <v>310</v>
      </c>
      <c r="D69" t="s">
        <v>333</v>
      </c>
      <c r="E69" t="s">
        <v>285</v>
      </c>
      <c r="F69" t="s">
        <v>334</v>
      </c>
      <c r="I69" t="s">
        <v>1566</v>
      </c>
      <c r="K69" t="s">
        <v>56</v>
      </c>
      <c r="L69" t="s">
        <v>1695</v>
      </c>
      <c r="N69" t="s">
        <v>86</v>
      </c>
      <c r="O69">
        <v>287</v>
      </c>
      <c r="P69" t="s">
        <v>313</v>
      </c>
      <c r="Q69" t="s">
        <v>1659</v>
      </c>
      <c r="R69" t="s">
        <v>1679</v>
      </c>
      <c r="S69" t="s">
        <v>301</v>
      </c>
      <c r="T69" t="s">
        <v>335</v>
      </c>
      <c r="U69">
        <v>45212</v>
      </c>
      <c r="V69" t="s">
        <v>142</v>
      </c>
      <c r="W69">
        <v>95</v>
      </c>
      <c r="Y69">
        <v>95</v>
      </c>
      <c r="Z69">
        <v>0</v>
      </c>
      <c r="AA69">
        <v>0</v>
      </c>
      <c r="AB69">
        <v>95</v>
      </c>
      <c r="AC69">
        <v>27</v>
      </c>
      <c r="AD69">
        <v>27</v>
      </c>
      <c r="AE69">
        <v>68</v>
      </c>
      <c r="AF69" s="1467">
        <v>24</v>
      </c>
      <c r="AG69" s="1467">
        <v>24</v>
      </c>
      <c r="AH69" s="1467">
        <v>20</v>
      </c>
      <c r="AI69" s="1474">
        <v>0</v>
      </c>
      <c r="AJ69" s="1474">
        <v>0</v>
      </c>
      <c r="AK69" s="1474">
        <v>0</v>
      </c>
      <c r="AL69" s="1470">
        <v>0</v>
      </c>
      <c r="AM69" s="1470">
        <v>0</v>
      </c>
      <c r="AN69" s="1470">
        <v>0</v>
      </c>
      <c r="AO69" s="1470">
        <v>0</v>
      </c>
      <c r="AP69" s="1472">
        <v>0</v>
      </c>
    </row>
    <row r="70" spans="2:42" x14ac:dyDescent="0.35">
      <c r="B70" t="s">
        <v>336</v>
      </c>
      <c r="C70" t="s">
        <v>310</v>
      </c>
      <c r="D70" t="s">
        <v>337</v>
      </c>
      <c r="E70" t="s">
        <v>285</v>
      </c>
      <c r="F70" t="s">
        <v>318</v>
      </c>
      <c r="I70" t="s">
        <v>1566</v>
      </c>
      <c r="K70" t="s">
        <v>56</v>
      </c>
      <c r="L70" t="s">
        <v>1695</v>
      </c>
      <c r="N70" t="s">
        <v>86</v>
      </c>
      <c r="O70">
        <v>287</v>
      </c>
      <c r="P70" t="s">
        <v>313</v>
      </c>
      <c r="Q70" t="s">
        <v>1659</v>
      </c>
      <c r="R70" t="s">
        <v>1670</v>
      </c>
      <c r="S70" t="s">
        <v>301</v>
      </c>
      <c r="T70" t="s">
        <v>338</v>
      </c>
      <c r="U70" t="s">
        <v>1616</v>
      </c>
      <c r="V70" t="s">
        <v>142</v>
      </c>
      <c r="W70">
        <v>96</v>
      </c>
      <c r="Y70">
        <v>96</v>
      </c>
      <c r="Z70">
        <v>0</v>
      </c>
      <c r="AA70">
        <v>0</v>
      </c>
      <c r="AB70">
        <v>96</v>
      </c>
      <c r="AC70">
        <v>0</v>
      </c>
      <c r="AE70">
        <v>96</v>
      </c>
      <c r="AF70" s="1467">
        <v>7</v>
      </c>
      <c r="AG70" s="1467">
        <v>46</v>
      </c>
      <c r="AH70" s="1467">
        <v>43</v>
      </c>
      <c r="AI70" s="1474">
        <v>0</v>
      </c>
      <c r="AJ70" s="1474">
        <v>0</v>
      </c>
      <c r="AK70" s="1474">
        <v>0</v>
      </c>
      <c r="AL70" s="1470">
        <v>0</v>
      </c>
      <c r="AM70" s="1470">
        <v>0</v>
      </c>
      <c r="AN70" s="1470">
        <v>0</v>
      </c>
      <c r="AO70" s="1470">
        <v>0</v>
      </c>
      <c r="AP70" s="1472">
        <v>0</v>
      </c>
    </row>
    <row r="71" spans="2:42" x14ac:dyDescent="0.35">
      <c r="B71" t="s">
        <v>339</v>
      </c>
      <c r="C71" t="s">
        <v>310</v>
      </c>
      <c r="D71" t="s">
        <v>337</v>
      </c>
      <c r="E71" t="s">
        <v>285</v>
      </c>
      <c r="F71" t="s">
        <v>318</v>
      </c>
      <c r="I71" t="s">
        <v>1566</v>
      </c>
      <c r="K71" t="s">
        <v>56</v>
      </c>
      <c r="L71" t="s">
        <v>1695</v>
      </c>
      <c r="N71" t="s">
        <v>86</v>
      </c>
      <c r="O71">
        <v>287</v>
      </c>
      <c r="P71" t="s">
        <v>313</v>
      </c>
      <c r="Q71" t="s">
        <v>1659</v>
      </c>
      <c r="R71" t="s">
        <v>1670</v>
      </c>
      <c r="S71" t="s">
        <v>301</v>
      </c>
      <c r="T71" t="s">
        <v>338</v>
      </c>
      <c r="U71" t="s">
        <v>1616</v>
      </c>
      <c r="V71" t="s">
        <v>142</v>
      </c>
      <c r="W71">
        <v>16</v>
      </c>
      <c r="Y71">
        <v>16</v>
      </c>
      <c r="Z71">
        <v>0</v>
      </c>
      <c r="AA71">
        <v>16</v>
      </c>
      <c r="AB71">
        <v>0</v>
      </c>
      <c r="AC71">
        <v>0</v>
      </c>
      <c r="AE71">
        <v>16</v>
      </c>
      <c r="AF71" s="1467">
        <v>0</v>
      </c>
      <c r="AG71" s="1467">
        <v>8</v>
      </c>
      <c r="AH71" s="1467">
        <v>8</v>
      </c>
      <c r="AI71" s="1474">
        <v>0</v>
      </c>
      <c r="AJ71" s="1474">
        <v>0</v>
      </c>
      <c r="AK71" s="1474">
        <v>0</v>
      </c>
      <c r="AL71" s="1470">
        <v>0</v>
      </c>
      <c r="AM71" s="1470">
        <v>0</v>
      </c>
      <c r="AN71" s="1470">
        <v>0</v>
      </c>
      <c r="AO71" s="1470">
        <v>0</v>
      </c>
      <c r="AP71" s="1472">
        <v>0</v>
      </c>
    </row>
    <row r="72" spans="2:42" x14ac:dyDescent="0.35">
      <c r="B72" t="s">
        <v>340</v>
      </c>
      <c r="C72" t="s">
        <v>310</v>
      </c>
      <c r="D72" t="s">
        <v>313</v>
      </c>
      <c r="E72" t="s">
        <v>285</v>
      </c>
      <c r="F72" t="s">
        <v>341</v>
      </c>
      <c r="I72" t="s">
        <v>1566</v>
      </c>
      <c r="K72" t="s">
        <v>56</v>
      </c>
      <c r="L72" t="s">
        <v>1695</v>
      </c>
      <c r="N72" t="s">
        <v>86</v>
      </c>
      <c r="O72">
        <v>287</v>
      </c>
      <c r="P72" t="s">
        <v>313</v>
      </c>
      <c r="Q72" t="s">
        <v>1659</v>
      </c>
      <c r="R72" t="s">
        <v>1673</v>
      </c>
      <c r="S72" t="s">
        <v>114</v>
      </c>
      <c r="T72" t="s">
        <v>342</v>
      </c>
      <c r="U72">
        <v>39887</v>
      </c>
      <c r="V72" t="s">
        <v>142</v>
      </c>
      <c r="W72">
        <v>154</v>
      </c>
      <c r="AA72">
        <v>0</v>
      </c>
      <c r="AB72">
        <v>154</v>
      </c>
      <c r="AC72">
        <v>1</v>
      </c>
      <c r="AD72">
        <v>1</v>
      </c>
      <c r="AE72">
        <v>153</v>
      </c>
      <c r="AF72" s="1467">
        <v>0</v>
      </c>
      <c r="AG72" s="1467">
        <v>0</v>
      </c>
      <c r="AH72" s="1467">
        <v>40</v>
      </c>
      <c r="AI72" s="1474">
        <v>40</v>
      </c>
      <c r="AJ72" s="1474">
        <v>40</v>
      </c>
      <c r="AK72" s="1474">
        <v>33</v>
      </c>
      <c r="AL72" s="1470">
        <v>0</v>
      </c>
      <c r="AM72" s="1470">
        <v>0</v>
      </c>
      <c r="AN72" s="1470">
        <v>0</v>
      </c>
      <c r="AO72" s="1470">
        <v>0</v>
      </c>
      <c r="AP72" s="1472">
        <v>0</v>
      </c>
    </row>
    <row r="73" spans="2:42" x14ac:dyDescent="0.35">
      <c r="B73" t="s">
        <v>343</v>
      </c>
      <c r="C73" t="s">
        <v>310</v>
      </c>
      <c r="D73" t="s">
        <v>344</v>
      </c>
      <c r="E73" t="s">
        <v>285</v>
      </c>
      <c r="F73" t="s">
        <v>341</v>
      </c>
      <c r="I73" t="s">
        <v>1566</v>
      </c>
      <c r="K73" t="s">
        <v>56</v>
      </c>
      <c r="L73" t="s">
        <v>1695</v>
      </c>
      <c r="N73" t="s">
        <v>86</v>
      </c>
      <c r="O73">
        <v>287</v>
      </c>
      <c r="P73" t="s">
        <v>313</v>
      </c>
      <c r="Q73" t="s">
        <v>1660</v>
      </c>
      <c r="R73" t="s">
        <v>1682</v>
      </c>
      <c r="S73" t="s">
        <v>114</v>
      </c>
      <c r="T73" t="s">
        <v>342</v>
      </c>
      <c r="U73">
        <v>39887</v>
      </c>
      <c r="V73" t="s">
        <v>75</v>
      </c>
      <c r="W73">
        <v>212</v>
      </c>
      <c r="AA73">
        <v>212</v>
      </c>
      <c r="AB73">
        <v>0</v>
      </c>
      <c r="AC73">
        <v>0</v>
      </c>
      <c r="AE73">
        <v>212</v>
      </c>
      <c r="AF73" s="1467">
        <v>0</v>
      </c>
      <c r="AG73" s="1467">
        <v>0</v>
      </c>
      <c r="AH73" s="1467">
        <v>0</v>
      </c>
      <c r="AI73" s="1474">
        <v>60</v>
      </c>
      <c r="AJ73" s="1474">
        <v>60</v>
      </c>
      <c r="AK73" s="1474">
        <v>60</v>
      </c>
      <c r="AL73" s="1470">
        <v>32</v>
      </c>
      <c r="AM73" s="1470">
        <v>0</v>
      </c>
      <c r="AN73" s="1470">
        <v>0</v>
      </c>
      <c r="AO73" s="1470">
        <v>0</v>
      </c>
      <c r="AP73" s="1472">
        <v>0</v>
      </c>
    </row>
    <row r="75" spans="2:42" s="1466" customFormat="1" x14ac:dyDescent="0.35">
      <c r="W75" s="1466">
        <f>SUM(W64:W73)</f>
        <v>998</v>
      </c>
      <c r="X75" s="1466">
        <f t="shared" ref="X75:AP75" si="13">SUM(X64:X73)</f>
        <v>0</v>
      </c>
      <c r="Y75" s="1466">
        <f t="shared" si="13"/>
        <v>624</v>
      </c>
      <c r="Z75" s="1466">
        <f t="shared" si="13"/>
        <v>8</v>
      </c>
      <c r="AA75" s="1466">
        <f t="shared" si="13"/>
        <v>312</v>
      </c>
      <c r="AB75" s="1466">
        <f t="shared" si="13"/>
        <v>686</v>
      </c>
      <c r="AC75" s="1466">
        <f t="shared" si="13"/>
        <v>295</v>
      </c>
      <c r="AD75" s="1466">
        <f t="shared" si="13"/>
        <v>94</v>
      </c>
      <c r="AE75" s="1466">
        <f t="shared" si="13"/>
        <v>703</v>
      </c>
      <c r="AF75" s="1467">
        <f t="shared" si="13"/>
        <v>103</v>
      </c>
      <c r="AG75" s="1467">
        <f t="shared" si="13"/>
        <v>147</v>
      </c>
      <c r="AH75" s="1467">
        <f t="shared" si="13"/>
        <v>128</v>
      </c>
      <c r="AI75" s="1474">
        <f t="shared" si="13"/>
        <v>100</v>
      </c>
      <c r="AJ75" s="1474">
        <f t="shared" si="13"/>
        <v>100</v>
      </c>
      <c r="AK75" s="1474">
        <f t="shared" si="13"/>
        <v>93</v>
      </c>
      <c r="AL75" s="1470">
        <f t="shared" si="13"/>
        <v>32</v>
      </c>
      <c r="AM75" s="1470">
        <f t="shared" si="13"/>
        <v>0</v>
      </c>
      <c r="AN75" s="1470">
        <f t="shared" si="13"/>
        <v>0</v>
      </c>
      <c r="AO75" s="1470">
        <f t="shared" si="13"/>
        <v>0</v>
      </c>
      <c r="AP75" s="1472">
        <f t="shared" si="13"/>
        <v>0</v>
      </c>
    </row>
    <row r="77" spans="2:42" x14ac:dyDescent="0.35">
      <c r="B77" t="s">
        <v>446</v>
      </c>
      <c r="C77" t="s">
        <v>447</v>
      </c>
      <c r="D77" t="s">
        <v>448</v>
      </c>
      <c r="E77" t="s">
        <v>1553</v>
      </c>
      <c r="F77" t="s">
        <v>294</v>
      </c>
      <c r="I77" t="s">
        <v>1566</v>
      </c>
      <c r="J77">
        <v>121.2</v>
      </c>
      <c r="K77" t="s">
        <v>56</v>
      </c>
      <c r="L77" t="s">
        <v>1695</v>
      </c>
      <c r="N77" t="s">
        <v>86</v>
      </c>
      <c r="O77">
        <v>232</v>
      </c>
      <c r="P77" t="s">
        <v>449</v>
      </c>
      <c r="Q77" t="s">
        <v>1660</v>
      </c>
      <c r="R77" t="s">
        <v>1674</v>
      </c>
      <c r="S77" t="s">
        <v>87</v>
      </c>
      <c r="T77" t="s">
        <v>1652</v>
      </c>
      <c r="V77" t="s">
        <v>75</v>
      </c>
      <c r="W77">
        <v>1425</v>
      </c>
      <c r="X77">
        <v>675</v>
      </c>
      <c r="AA77">
        <v>0</v>
      </c>
      <c r="AB77">
        <v>1425</v>
      </c>
      <c r="AC77">
        <v>0</v>
      </c>
      <c r="AE77">
        <v>1425</v>
      </c>
      <c r="AF77" s="1467">
        <v>0</v>
      </c>
      <c r="AG77" s="1467">
        <v>0</v>
      </c>
      <c r="AH77" s="1467">
        <v>0</v>
      </c>
      <c r="AI77" s="1474">
        <v>30</v>
      </c>
      <c r="AJ77" s="1474">
        <v>100</v>
      </c>
      <c r="AK77" s="1474">
        <v>100</v>
      </c>
      <c r="AL77" s="1470">
        <v>125</v>
      </c>
      <c r="AM77" s="1470">
        <v>125</v>
      </c>
      <c r="AN77" s="1470">
        <v>125</v>
      </c>
      <c r="AO77" s="1470">
        <v>125</v>
      </c>
      <c r="AP77" s="1472">
        <v>695</v>
      </c>
    </row>
    <row r="78" spans="2:42" x14ac:dyDescent="0.35">
      <c r="B78" t="s">
        <v>451</v>
      </c>
      <c r="C78" t="s">
        <v>447</v>
      </c>
      <c r="D78" t="s">
        <v>448</v>
      </c>
      <c r="E78" t="s">
        <v>1553</v>
      </c>
      <c r="F78" t="s">
        <v>294</v>
      </c>
      <c r="I78" t="s">
        <v>1566</v>
      </c>
      <c r="K78" t="s">
        <v>56</v>
      </c>
      <c r="L78" t="s">
        <v>1695</v>
      </c>
      <c r="N78" t="s">
        <v>86</v>
      </c>
      <c r="O78">
        <v>232</v>
      </c>
      <c r="P78" t="s">
        <v>449</v>
      </c>
      <c r="Q78" t="s">
        <v>1660</v>
      </c>
      <c r="R78" t="s">
        <v>1674</v>
      </c>
      <c r="S78" t="s">
        <v>87</v>
      </c>
      <c r="T78" t="s">
        <v>1652</v>
      </c>
      <c r="V78" t="s">
        <v>75</v>
      </c>
      <c r="W78">
        <v>475</v>
      </c>
      <c r="X78">
        <v>225</v>
      </c>
      <c r="AA78">
        <v>475</v>
      </c>
      <c r="AB78">
        <v>0</v>
      </c>
      <c r="AC78">
        <v>0</v>
      </c>
      <c r="AE78">
        <v>475</v>
      </c>
      <c r="AF78" s="1467">
        <v>0</v>
      </c>
      <c r="AG78" s="1467">
        <v>0</v>
      </c>
      <c r="AH78" s="1467">
        <v>0</v>
      </c>
      <c r="AI78" s="1474">
        <v>0</v>
      </c>
      <c r="AJ78" s="1474">
        <v>0</v>
      </c>
      <c r="AK78" s="1474">
        <v>50</v>
      </c>
      <c r="AL78" s="1470">
        <v>50</v>
      </c>
      <c r="AM78" s="1470">
        <v>50</v>
      </c>
      <c r="AN78" s="1470">
        <v>50</v>
      </c>
      <c r="AO78" s="1470">
        <v>50</v>
      </c>
      <c r="AP78" s="1472">
        <v>225</v>
      </c>
    </row>
    <row r="80" spans="2:42" s="1466" customFormat="1" x14ac:dyDescent="0.35">
      <c r="W80" s="1466">
        <f>SUM(W77:W79)</f>
        <v>1900</v>
      </c>
      <c r="X80" s="1466">
        <f t="shared" ref="X80:AP80" si="14">SUM(X77:X79)</f>
        <v>900</v>
      </c>
      <c r="Y80" s="1466">
        <f t="shared" si="14"/>
        <v>0</v>
      </c>
      <c r="Z80" s="1466">
        <f t="shared" si="14"/>
        <v>0</v>
      </c>
      <c r="AA80" s="1466">
        <f t="shared" si="14"/>
        <v>475</v>
      </c>
      <c r="AB80" s="1466">
        <f t="shared" si="14"/>
        <v>1425</v>
      </c>
      <c r="AC80" s="1466">
        <f t="shared" si="14"/>
        <v>0</v>
      </c>
      <c r="AD80" s="1466">
        <f t="shared" si="14"/>
        <v>0</v>
      </c>
      <c r="AE80" s="1466">
        <f t="shared" si="14"/>
        <v>1900</v>
      </c>
      <c r="AF80" s="1467">
        <f t="shared" si="14"/>
        <v>0</v>
      </c>
      <c r="AG80" s="1467">
        <f t="shared" si="14"/>
        <v>0</v>
      </c>
      <c r="AH80" s="1467">
        <f t="shared" si="14"/>
        <v>0</v>
      </c>
      <c r="AI80" s="1474">
        <f t="shared" si="14"/>
        <v>30</v>
      </c>
      <c r="AJ80" s="1474">
        <f t="shared" si="14"/>
        <v>100</v>
      </c>
      <c r="AK80" s="1474">
        <f t="shared" si="14"/>
        <v>150</v>
      </c>
      <c r="AL80" s="1470">
        <f t="shared" si="14"/>
        <v>175</v>
      </c>
      <c r="AM80" s="1470">
        <f t="shared" si="14"/>
        <v>175</v>
      </c>
      <c r="AN80" s="1470">
        <f t="shared" si="14"/>
        <v>175</v>
      </c>
      <c r="AO80" s="1470">
        <f t="shared" si="14"/>
        <v>175</v>
      </c>
      <c r="AP80" s="1472">
        <f t="shared" si="14"/>
        <v>920</v>
      </c>
    </row>
    <row r="82" spans="2:42" x14ac:dyDescent="0.35">
      <c r="B82" t="s">
        <v>538</v>
      </c>
      <c r="C82" t="s">
        <v>539</v>
      </c>
      <c r="D82" t="s">
        <v>540</v>
      </c>
      <c r="E82" t="s">
        <v>1555</v>
      </c>
      <c r="F82" t="s">
        <v>541</v>
      </c>
      <c r="I82" t="s">
        <v>1566</v>
      </c>
      <c r="K82" t="s">
        <v>55</v>
      </c>
      <c r="L82" t="s">
        <v>1695</v>
      </c>
      <c r="N82" t="s">
        <v>376</v>
      </c>
      <c r="O82">
        <v>275</v>
      </c>
      <c r="P82" t="s">
        <v>542</v>
      </c>
      <c r="Q82" t="s">
        <v>1659</v>
      </c>
      <c r="R82" t="s">
        <v>1679</v>
      </c>
      <c r="S82" t="s">
        <v>389</v>
      </c>
      <c r="T82" t="s">
        <v>543</v>
      </c>
      <c r="U82" t="s">
        <v>544</v>
      </c>
      <c r="V82" t="s">
        <v>142</v>
      </c>
      <c r="W82">
        <v>266</v>
      </c>
      <c r="AA82">
        <v>0</v>
      </c>
      <c r="AB82">
        <v>266</v>
      </c>
      <c r="AC82">
        <v>210</v>
      </c>
      <c r="AD82">
        <v>2</v>
      </c>
      <c r="AE82">
        <v>56</v>
      </c>
      <c r="AF82" s="1467">
        <v>40</v>
      </c>
      <c r="AG82" s="1467">
        <v>16</v>
      </c>
      <c r="AH82" s="1467">
        <v>0</v>
      </c>
      <c r="AI82" s="1474">
        <v>0</v>
      </c>
      <c r="AJ82" s="1474">
        <v>0</v>
      </c>
      <c r="AK82" s="1474">
        <v>0</v>
      </c>
      <c r="AL82" s="1470">
        <v>0</v>
      </c>
      <c r="AM82" s="1470">
        <v>0</v>
      </c>
      <c r="AN82" s="1470">
        <v>0</v>
      </c>
      <c r="AO82" s="1470">
        <v>0</v>
      </c>
      <c r="AP82" s="1472">
        <v>0</v>
      </c>
    </row>
    <row r="83" spans="2:42" x14ac:dyDescent="0.35">
      <c r="B83" t="s">
        <v>545</v>
      </c>
      <c r="C83" t="s">
        <v>539</v>
      </c>
      <c r="D83" t="s">
        <v>540</v>
      </c>
      <c r="E83" t="s">
        <v>1555</v>
      </c>
      <c r="F83" t="s">
        <v>541</v>
      </c>
      <c r="I83" t="s">
        <v>1566</v>
      </c>
      <c r="K83" t="s">
        <v>55</v>
      </c>
      <c r="L83" t="s">
        <v>1695</v>
      </c>
      <c r="N83" t="s">
        <v>376</v>
      </c>
      <c r="O83">
        <v>275</v>
      </c>
      <c r="P83" t="s">
        <v>542</v>
      </c>
      <c r="Q83" t="s">
        <v>1659</v>
      </c>
      <c r="R83" t="s">
        <v>1687</v>
      </c>
      <c r="S83" t="s">
        <v>389</v>
      </c>
      <c r="T83" t="s">
        <v>543</v>
      </c>
      <c r="U83" t="s">
        <v>544</v>
      </c>
      <c r="V83" t="s">
        <v>142</v>
      </c>
      <c r="W83">
        <v>20</v>
      </c>
      <c r="AA83">
        <v>20</v>
      </c>
      <c r="AB83">
        <v>0</v>
      </c>
      <c r="AC83">
        <v>20</v>
      </c>
      <c r="AD83">
        <v>20</v>
      </c>
      <c r="AE83">
        <v>0</v>
      </c>
      <c r="AF83" s="1467">
        <v>0</v>
      </c>
      <c r="AG83" s="1467">
        <v>0</v>
      </c>
      <c r="AH83" s="1467">
        <v>0</v>
      </c>
      <c r="AI83" s="1474">
        <v>0</v>
      </c>
      <c r="AJ83" s="1474">
        <v>0</v>
      </c>
      <c r="AK83" s="1474">
        <v>0</v>
      </c>
      <c r="AL83" s="1470">
        <v>0</v>
      </c>
      <c r="AM83" s="1470">
        <v>0</v>
      </c>
      <c r="AN83" s="1470">
        <v>0</v>
      </c>
      <c r="AO83" s="1470">
        <v>0</v>
      </c>
      <c r="AP83" s="1472">
        <v>0</v>
      </c>
    </row>
    <row r="84" spans="2:42" x14ac:dyDescent="0.35">
      <c r="B84" t="s">
        <v>546</v>
      </c>
      <c r="C84" t="s">
        <v>539</v>
      </c>
      <c r="D84" t="s">
        <v>547</v>
      </c>
      <c r="E84" t="s">
        <v>1555</v>
      </c>
      <c r="F84" t="s">
        <v>541</v>
      </c>
      <c r="I84" t="s">
        <v>1566</v>
      </c>
      <c r="K84" t="s">
        <v>55</v>
      </c>
      <c r="L84" t="s">
        <v>1695</v>
      </c>
      <c r="N84" t="s">
        <v>376</v>
      </c>
      <c r="O84">
        <v>275</v>
      </c>
      <c r="P84" t="s">
        <v>542</v>
      </c>
      <c r="Q84" t="s">
        <v>1660</v>
      </c>
      <c r="R84" t="s">
        <v>1692</v>
      </c>
      <c r="T84" t="s">
        <v>134</v>
      </c>
      <c r="V84" t="s">
        <v>75</v>
      </c>
      <c r="W84">
        <v>75</v>
      </c>
      <c r="AA84">
        <v>0</v>
      </c>
      <c r="AB84">
        <v>190</v>
      </c>
      <c r="AC84">
        <v>0</v>
      </c>
      <c r="AE84">
        <v>75</v>
      </c>
      <c r="AF84" s="1467">
        <v>0</v>
      </c>
      <c r="AG84" s="1467">
        <v>0</v>
      </c>
      <c r="AH84" s="1467">
        <v>0</v>
      </c>
      <c r="AI84" s="1474">
        <v>0</v>
      </c>
      <c r="AJ84" s="1474">
        <v>0</v>
      </c>
      <c r="AK84" s="1474">
        <v>30</v>
      </c>
      <c r="AL84" s="1470">
        <v>30</v>
      </c>
      <c r="AM84" s="1470">
        <v>15</v>
      </c>
      <c r="AN84" s="1470">
        <v>0</v>
      </c>
      <c r="AO84" s="1470">
        <v>0</v>
      </c>
      <c r="AP84" s="1472">
        <v>0</v>
      </c>
    </row>
    <row r="85" spans="2:42" x14ac:dyDescent="0.35">
      <c r="B85" t="s">
        <v>548</v>
      </c>
      <c r="C85" t="s">
        <v>539</v>
      </c>
      <c r="D85" t="s">
        <v>547</v>
      </c>
      <c r="E85" t="s">
        <v>1555</v>
      </c>
      <c r="F85" t="s">
        <v>541</v>
      </c>
      <c r="I85" t="s">
        <v>1566</v>
      </c>
      <c r="K85" t="s">
        <v>55</v>
      </c>
      <c r="L85" t="s">
        <v>1695</v>
      </c>
      <c r="N85" t="s">
        <v>376</v>
      </c>
      <c r="O85">
        <v>275</v>
      </c>
      <c r="P85" t="s">
        <v>542</v>
      </c>
      <c r="Q85" t="s">
        <v>1660</v>
      </c>
      <c r="R85" t="s">
        <v>1692</v>
      </c>
      <c r="T85" t="s">
        <v>134</v>
      </c>
      <c r="V85" t="s">
        <v>75</v>
      </c>
      <c r="W85">
        <v>25</v>
      </c>
      <c r="AA85">
        <v>22</v>
      </c>
      <c r="AB85">
        <v>0</v>
      </c>
      <c r="AC85">
        <v>0</v>
      </c>
      <c r="AE85">
        <v>25</v>
      </c>
      <c r="AF85" s="1467">
        <v>0</v>
      </c>
      <c r="AG85" s="1467">
        <v>0</v>
      </c>
      <c r="AH85" s="1467">
        <v>0</v>
      </c>
      <c r="AI85" s="1474">
        <v>0</v>
      </c>
      <c r="AJ85" s="1474">
        <v>0</v>
      </c>
      <c r="AK85" s="1474">
        <v>0</v>
      </c>
      <c r="AL85" s="1470">
        <v>25</v>
      </c>
      <c r="AM85" s="1470">
        <v>0</v>
      </c>
      <c r="AN85" s="1470">
        <v>0</v>
      </c>
      <c r="AO85" s="1470">
        <v>0</v>
      </c>
      <c r="AP85" s="1472">
        <v>0</v>
      </c>
    </row>
    <row r="86" spans="2:42" x14ac:dyDescent="0.35">
      <c r="B86" t="s">
        <v>1641</v>
      </c>
      <c r="C86" t="s">
        <v>539</v>
      </c>
      <c r="D86" t="s">
        <v>1643</v>
      </c>
      <c r="E86" t="s">
        <v>1555</v>
      </c>
      <c r="F86" t="s">
        <v>1644</v>
      </c>
      <c r="I86">
        <v>2025</v>
      </c>
      <c r="J86">
        <v>5.65</v>
      </c>
      <c r="K86" t="s">
        <v>55</v>
      </c>
      <c r="L86" t="s">
        <v>1695</v>
      </c>
      <c r="N86" t="s">
        <v>42</v>
      </c>
      <c r="O86">
        <v>275</v>
      </c>
      <c r="P86" t="s">
        <v>542</v>
      </c>
      <c r="Q86" t="s">
        <v>1660</v>
      </c>
      <c r="R86" t="s">
        <v>1674</v>
      </c>
      <c r="S86" t="s">
        <v>87</v>
      </c>
      <c r="T86" t="s">
        <v>1640</v>
      </c>
      <c r="V86" t="s">
        <v>75</v>
      </c>
      <c r="W86">
        <v>84</v>
      </c>
      <c r="AA86">
        <v>0</v>
      </c>
      <c r="AB86">
        <v>84</v>
      </c>
      <c r="AC86">
        <v>0</v>
      </c>
      <c r="AE86">
        <v>84</v>
      </c>
      <c r="AF86" s="1467">
        <v>0</v>
      </c>
      <c r="AG86" s="1467">
        <v>0</v>
      </c>
      <c r="AH86" s="1467">
        <v>0</v>
      </c>
      <c r="AI86" s="1474">
        <v>30</v>
      </c>
      <c r="AJ86" s="1474">
        <v>36</v>
      </c>
      <c r="AK86" s="1474">
        <v>18</v>
      </c>
      <c r="AL86" s="1470">
        <v>0</v>
      </c>
      <c r="AM86" s="1470">
        <v>0</v>
      </c>
      <c r="AN86" s="1470">
        <v>0</v>
      </c>
      <c r="AO86" s="1470">
        <v>0</v>
      </c>
      <c r="AP86" s="1472">
        <v>0</v>
      </c>
    </row>
    <row r="87" spans="2:42" x14ac:dyDescent="0.35">
      <c r="B87" t="s">
        <v>1642</v>
      </c>
      <c r="C87" t="s">
        <v>539</v>
      </c>
      <c r="D87" t="s">
        <v>1643</v>
      </c>
      <c r="E87" t="s">
        <v>1555</v>
      </c>
      <c r="F87" t="s">
        <v>1644</v>
      </c>
      <c r="I87">
        <v>2025</v>
      </c>
      <c r="K87" t="s">
        <v>55</v>
      </c>
      <c r="L87" t="s">
        <v>1695</v>
      </c>
      <c r="N87" t="s">
        <v>42</v>
      </c>
      <c r="O87">
        <v>275</v>
      </c>
      <c r="P87" t="s">
        <v>542</v>
      </c>
      <c r="Q87" t="s">
        <v>1660</v>
      </c>
      <c r="R87" t="s">
        <v>1674</v>
      </c>
      <c r="S87" t="s">
        <v>87</v>
      </c>
      <c r="T87" t="s">
        <v>1640</v>
      </c>
      <c r="V87" t="s">
        <v>75</v>
      </c>
      <c r="W87">
        <v>28</v>
      </c>
      <c r="AA87">
        <v>28</v>
      </c>
      <c r="AB87">
        <v>0</v>
      </c>
      <c r="AC87">
        <v>0</v>
      </c>
      <c r="AE87">
        <v>28</v>
      </c>
      <c r="AF87" s="1467">
        <v>0</v>
      </c>
      <c r="AG87" s="1467">
        <v>0</v>
      </c>
      <c r="AH87" s="1467">
        <v>0</v>
      </c>
      <c r="AI87" s="1474">
        <v>0</v>
      </c>
      <c r="AJ87" s="1474">
        <v>28</v>
      </c>
      <c r="AK87" s="1474">
        <v>0</v>
      </c>
      <c r="AL87" s="1470">
        <v>0</v>
      </c>
      <c r="AM87" s="1470">
        <v>0</v>
      </c>
      <c r="AN87" s="1470">
        <v>0</v>
      </c>
      <c r="AO87" s="1470">
        <v>0</v>
      </c>
      <c r="AP87" s="1472">
        <v>0</v>
      </c>
    </row>
    <row r="88" spans="2:42" x14ac:dyDescent="0.35">
      <c r="B88" t="s">
        <v>549</v>
      </c>
      <c r="C88" t="s">
        <v>550</v>
      </c>
      <c r="D88" t="s">
        <v>551</v>
      </c>
      <c r="E88" t="s">
        <v>1555</v>
      </c>
      <c r="F88" t="s">
        <v>541</v>
      </c>
      <c r="I88" t="s">
        <v>1566</v>
      </c>
      <c r="J88">
        <v>2.89</v>
      </c>
      <c r="K88" t="s">
        <v>56</v>
      </c>
      <c r="L88" t="s">
        <v>1695</v>
      </c>
      <c r="N88" t="s">
        <v>42</v>
      </c>
      <c r="O88">
        <v>275</v>
      </c>
      <c r="P88" t="s">
        <v>542</v>
      </c>
      <c r="Q88" t="s">
        <v>1660</v>
      </c>
      <c r="R88" t="s">
        <v>1674</v>
      </c>
      <c r="T88" t="s">
        <v>552</v>
      </c>
      <c r="V88" t="s">
        <v>75</v>
      </c>
      <c r="W88">
        <v>41</v>
      </c>
      <c r="AA88">
        <v>0</v>
      </c>
      <c r="AB88">
        <v>41</v>
      </c>
      <c r="AC88">
        <v>0</v>
      </c>
      <c r="AE88">
        <v>41</v>
      </c>
      <c r="AF88" s="1467">
        <v>0</v>
      </c>
      <c r="AG88" s="1467">
        <v>0</v>
      </c>
      <c r="AH88" s="1467">
        <v>36</v>
      </c>
      <c r="AI88" s="1474">
        <v>5</v>
      </c>
      <c r="AJ88" s="1474">
        <v>0</v>
      </c>
      <c r="AK88" s="1474">
        <v>0</v>
      </c>
      <c r="AL88" s="1470">
        <v>0</v>
      </c>
      <c r="AM88" s="1470">
        <v>0</v>
      </c>
      <c r="AN88" s="1470">
        <v>0</v>
      </c>
      <c r="AO88" s="1470">
        <v>0</v>
      </c>
      <c r="AP88" s="1472">
        <v>0</v>
      </c>
    </row>
    <row r="89" spans="2:42" x14ac:dyDescent="0.35">
      <c r="B89" t="s">
        <v>553</v>
      </c>
      <c r="C89" t="s">
        <v>550</v>
      </c>
      <c r="D89" t="s">
        <v>551</v>
      </c>
      <c r="E89" t="s">
        <v>1555</v>
      </c>
      <c r="F89" t="s">
        <v>541</v>
      </c>
      <c r="I89" t="s">
        <v>1566</v>
      </c>
      <c r="K89" t="s">
        <v>56</v>
      </c>
      <c r="L89" t="s">
        <v>1695</v>
      </c>
      <c r="N89" t="s">
        <v>42</v>
      </c>
      <c r="O89">
        <v>275</v>
      </c>
      <c r="P89" t="s">
        <v>542</v>
      </c>
      <c r="Q89" t="s">
        <v>1660</v>
      </c>
      <c r="R89" t="s">
        <v>1674</v>
      </c>
      <c r="T89" t="s">
        <v>552</v>
      </c>
      <c r="V89" t="s">
        <v>75</v>
      </c>
      <c r="W89">
        <v>15</v>
      </c>
      <c r="AA89">
        <v>15</v>
      </c>
      <c r="AB89">
        <v>0</v>
      </c>
      <c r="AC89">
        <v>0</v>
      </c>
      <c r="AE89">
        <v>15</v>
      </c>
      <c r="AF89" s="1467">
        <v>0</v>
      </c>
      <c r="AG89" s="1467">
        <v>0</v>
      </c>
      <c r="AH89" s="1467">
        <v>15</v>
      </c>
      <c r="AI89" s="1474">
        <v>0</v>
      </c>
      <c r="AJ89" s="1474">
        <v>0</v>
      </c>
      <c r="AK89" s="1474">
        <v>0</v>
      </c>
      <c r="AL89" s="1470">
        <v>0</v>
      </c>
      <c r="AM89" s="1470">
        <v>0</v>
      </c>
      <c r="AN89" s="1470">
        <v>0</v>
      </c>
      <c r="AO89" s="1470">
        <v>0</v>
      </c>
      <c r="AP89" s="1472">
        <v>0</v>
      </c>
    </row>
    <row r="91" spans="2:42" s="1466" customFormat="1" x14ac:dyDescent="0.35">
      <c r="W91" s="1466">
        <f>SUM(W82:W89)</f>
        <v>554</v>
      </c>
      <c r="X91" s="1466">
        <f t="shared" ref="X91:AP91" si="15">SUM(X82:X89)</f>
        <v>0</v>
      </c>
      <c r="Y91" s="1466">
        <f t="shared" si="15"/>
        <v>0</v>
      </c>
      <c r="Z91" s="1466">
        <f t="shared" si="15"/>
        <v>0</v>
      </c>
      <c r="AA91" s="1466">
        <f t="shared" si="15"/>
        <v>85</v>
      </c>
      <c r="AB91" s="1466">
        <f t="shared" si="15"/>
        <v>581</v>
      </c>
      <c r="AC91" s="1466">
        <f t="shared" si="15"/>
        <v>230</v>
      </c>
      <c r="AD91" s="1466">
        <f t="shared" si="15"/>
        <v>22</v>
      </c>
      <c r="AE91" s="1466">
        <f t="shared" si="15"/>
        <v>324</v>
      </c>
      <c r="AF91" s="1467">
        <f t="shared" si="15"/>
        <v>40</v>
      </c>
      <c r="AG91" s="1467">
        <f t="shared" si="15"/>
        <v>16</v>
      </c>
      <c r="AH91" s="1467">
        <f t="shared" si="15"/>
        <v>51</v>
      </c>
      <c r="AI91" s="1474">
        <f t="shared" si="15"/>
        <v>35</v>
      </c>
      <c r="AJ91" s="1474">
        <f t="shared" si="15"/>
        <v>64</v>
      </c>
      <c r="AK91" s="1474">
        <f t="shared" si="15"/>
        <v>48</v>
      </c>
      <c r="AL91" s="1470">
        <f t="shared" si="15"/>
        <v>55</v>
      </c>
      <c r="AM91" s="1470">
        <f t="shared" si="15"/>
        <v>15</v>
      </c>
      <c r="AN91" s="1470">
        <f t="shared" si="15"/>
        <v>0</v>
      </c>
      <c r="AO91" s="1470">
        <f t="shared" si="15"/>
        <v>0</v>
      </c>
      <c r="AP91" s="1472">
        <f t="shared" si="15"/>
        <v>0</v>
      </c>
    </row>
    <row r="93" spans="2:42" x14ac:dyDescent="0.35">
      <c r="B93" t="s">
        <v>620</v>
      </c>
      <c r="C93" t="s">
        <v>621</v>
      </c>
      <c r="D93" t="s">
        <v>622</v>
      </c>
      <c r="E93" t="s">
        <v>1558</v>
      </c>
      <c r="F93" t="s">
        <v>623</v>
      </c>
      <c r="I93" t="s">
        <v>1566</v>
      </c>
      <c r="J93">
        <v>64.67</v>
      </c>
      <c r="K93" t="s">
        <v>55</v>
      </c>
      <c r="L93" t="s">
        <v>1695</v>
      </c>
      <c r="N93" t="s">
        <v>42</v>
      </c>
      <c r="O93">
        <v>292</v>
      </c>
      <c r="P93" t="s">
        <v>624</v>
      </c>
      <c r="Q93" t="s">
        <v>1660</v>
      </c>
      <c r="R93" t="s">
        <v>1698</v>
      </c>
      <c r="S93" t="s">
        <v>625</v>
      </c>
      <c r="T93" t="s">
        <v>626</v>
      </c>
      <c r="U93" t="s">
        <v>627</v>
      </c>
      <c r="V93" t="s">
        <v>75</v>
      </c>
      <c r="W93">
        <v>673</v>
      </c>
      <c r="AB93">
        <v>673</v>
      </c>
      <c r="AC93">
        <v>0</v>
      </c>
      <c r="AE93">
        <v>673</v>
      </c>
      <c r="AF93" s="1467">
        <v>0</v>
      </c>
      <c r="AG93" s="1467">
        <v>0</v>
      </c>
      <c r="AH93" s="1467">
        <v>0</v>
      </c>
      <c r="AI93" s="1474">
        <v>0</v>
      </c>
      <c r="AJ93" s="1474">
        <v>0</v>
      </c>
      <c r="AK93" s="1474">
        <v>0</v>
      </c>
      <c r="AL93" s="1470">
        <v>0</v>
      </c>
      <c r="AM93" s="1470">
        <v>0</v>
      </c>
      <c r="AN93" s="1470">
        <v>0</v>
      </c>
      <c r="AO93" s="1470">
        <v>72</v>
      </c>
      <c r="AP93" s="1472">
        <v>601</v>
      </c>
    </row>
    <row r="94" spans="2:42" x14ac:dyDescent="0.35">
      <c r="B94" t="s">
        <v>628</v>
      </c>
      <c r="C94" t="s">
        <v>621</v>
      </c>
      <c r="D94" t="s">
        <v>622</v>
      </c>
      <c r="E94" t="s">
        <v>1558</v>
      </c>
      <c r="F94" t="s">
        <v>623</v>
      </c>
      <c r="I94" t="s">
        <v>1566</v>
      </c>
      <c r="K94" t="s">
        <v>55</v>
      </c>
      <c r="L94" t="s">
        <v>1695</v>
      </c>
      <c r="N94" t="s">
        <v>42</v>
      </c>
      <c r="O94">
        <v>292</v>
      </c>
      <c r="P94" t="s">
        <v>624</v>
      </c>
      <c r="Q94" t="s">
        <v>1660</v>
      </c>
      <c r="R94" t="s">
        <v>1698</v>
      </c>
      <c r="S94" t="s">
        <v>625</v>
      </c>
      <c r="T94" t="s">
        <v>626</v>
      </c>
      <c r="U94" t="s">
        <v>627</v>
      </c>
      <c r="V94" t="s">
        <v>75</v>
      </c>
      <c r="W94">
        <v>119</v>
      </c>
      <c r="AA94">
        <v>119</v>
      </c>
      <c r="AC94">
        <v>0</v>
      </c>
      <c r="AE94">
        <v>119</v>
      </c>
      <c r="AF94" s="1467">
        <v>0</v>
      </c>
      <c r="AG94" s="1467">
        <v>0</v>
      </c>
      <c r="AH94" s="1467">
        <v>0</v>
      </c>
      <c r="AI94" s="1474">
        <v>0</v>
      </c>
      <c r="AJ94" s="1474">
        <v>0</v>
      </c>
      <c r="AK94" s="1474">
        <v>0</v>
      </c>
      <c r="AL94" s="1470">
        <v>0</v>
      </c>
      <c r="AM94" s="1470">
        <v>0</v>
      </c>
      <c r="AN94" s="1470">
        <v>0</v>
      </c>
      <c r="AO94" s="1470">
        <v>50</v>
      </c>
      <c r="AP94" s="1472">
        <v>69</v>
      </c>
    </row>
    <row r="95" spans="2:42" x14ac:dyDescent="0.35">
      <c r="B95" t="s">
        <v>629</v>
      </c>
      <c r="C95" t="s">
        <v>621</v>
      </c>
      <c r="D95" t="s">
        <v>630</v>
      </c>
      <c r="E95" t="s">
        <v>1558</v>
      </c>
      <c r="F95" t="s">
        <v>631</v>
      </c>
      <c r="I95" t="s">
        <v>1566</v>
      </c>
      <c r="J95">
        <v>1.8</v>
      </c>
      <c r="K95" t="s">
        <v>55</v>
      </c>
      <c r="L95" t="s">
        <v>1695</v>
      </c>
      <c r="N95" t="s">
        <v>42</v>
      </c>
      <c r="O95">
        <v>292</v>
      </c>
      <c r="P95" t="s">
        <v>624</v>
      </c>
      <c r="Q95" t="s">
        <v>1660</v>
      </c>
      <c r="R95" t="s">
        <v>1698</v>
      </c>
      <c r="S95" t="s">
        <v>632</v>
      </c>
      <c r="T95" t="s">
        <v>633</v>
      </c>
      <c r="U95" t="s">
        <v>634</v>
      </c>
      <c r="V95" t="s">
        <v>142</v>
      </c>
      <c r="W95">
        <v>47</v>
      </c>
      <c r="Y95">
        <v>47</v>
      </c>
      <c r="AA95">
        <v>0</v>
      </c>
      <c r="AB95">
        <v>47</v>
      </c>
      <c r="AC95">
        <v>0</v>
      </c>
      <c r="AE95">
        <v>47</v>
      </c>
      <c r="AF95" s="1467">
        <v>0</v>
      </c>
      <c r="AG95" s="1467">
        <v>0</v>
      </c>
      <c r="AH95" s="1467">
        <v>47</v>
      </c>
      <c r="AI95" s="1474">
        <v>0</v>
      </c>
      <c r="AJ95" s="1474">
        <v>0</v>
      </c>
      <c r="AK95" s="1474">
        <v>0</v>
      </c>
      <c r="AL95" s="1470">
        <v>0</v>
      </c>
      <c r="AM95" s="1470">
        <v>0</v>
      </c>
      <c r="AN95" s="1470">
        <v>0</v>
      </c>
      <c r="AO95" s="1470">
        <v>0</v>
      </c>
      <c r="AP95" s="1472">
        <v>0</v>
      </c>
    </row>
    <row r="96" spans="2:42" x14ac:dyDescent="0.35">
      <c r="B96" t="s">
        <v>635</v>
      </c>
      <c r="C96" t="s">
        <v>621</v>
      </c>
      <c r="D96" t="s">
        <v>636</v>
      </c>
      <c r="E96" t="s">
        <v>1558</v>
      </c>
      <c r="F96" t="s">
        <v>631</v>
      </c>
      <c r="I96" t="s">
        <v>1566</v>
      </c>
      <c r="J96">
        <v>0.62</v>
      </c>
      <c r="K96" t="s">
        <v>55</v>
      </c>
      <c r="L96" t="s">
        <v>1695</v>
      </c>
      <c r="N96" t="s">
        <v>42</v>
      </c>
      <c r="O96">
        <v>292</v>
      </c>
      <c r="P96" t="s">
        <v>624</v>
      </c>
      <c r="Q96" t="s">
        <v>1660</v>
      </c>
      <c r="R96" t="s">
        <v>1698</v>
      </c>
      <c r="S96" t="s">
        <v>625</v>
      </c>
      <c r="T96" t="s">
        <v>637</v>
      </c>
      <c r="U96" t="s">
        <v>627</v>
      </c>
      <c r="V96" t="s">
        <v>75</v>
      </c>
      <c r="W96">
        <v>18</v>
      </c>
      <c r="Y96">
        <v>18</v>
      </c>
      <c r="AA96">
        <v>0</v>
      </c>
      <c r="AB96">
        <v>18</v>
      </c>
      <c r="AE96">
        <v>18</v>
      </c>
      <c r="AF96" s="1467">
        <v>0</v>
      </c>
      <c r="AG96" s="1467">
        <v>0</v>
      </c>
      <c r="AH96" s="1467">
        <v>0</v>
      </c>
      <c r="AI96" s="1474">
        <v>18</v>
      </c>
      <c r="AJ96" s="1474">
        <v>0</v>
      </c>
      <c r="AK96" s="1474">
        <v>0</v>
      </c>
      <c r="AL96" s="1470">
        <v>0</v>
      </c>
      <c r="AM96" s="1470">
        <v>0</v>
      </c>
      <c r="AN96" s="1470">
        <v>0</v>
      </c>
      <c r="AO96" s="1470">
        <v>0</v>
      </c>
      <c r="AP96" s="1472">
        <v>0</v>
      </c>
    </row>
    <row r="97" spans="2:42" x14ac:dyDescent="0.35">
      <c r="B97" t="s">
        <v>638</v>
      </c>
      <c r="C97" t="s">
        <v>621</v>
      </c>
      <c r="D97" t="s">
        <v>639</v>
      </c>
      <c r="E97" t="s">
        <v>1558</v>
      </c>
      <c r="F97" t="s">
        <v>631</v>
      </c>
      <c r="I97" t="s">
        <v>1566</v>
      </c>
      <c r="J97">
        <v>3.74</v>
      </c>
      <c r="K97" t="s">
        <v>55</v>
      </c>
      <c r="L97" t="s">
        <v>1695</v>
      </c>
      <c r="N97" t="s">
        <v>42</v>
      </c>
      <c r="O97">
        <v>292</v>
      </c>
      <c r="P97" t="s">
        <v>624</v>
      </c>
      <c r="Q97" t="s">
        <v>1660</v>
      </c>
      <c r="R97" t="s">
        <v>1698</v>
      </c>
      <c r="S97" t="s">
        <v>625</v>
      </c>
      <c r="T97" t="s">
        <v>637</v>
      </c>
      <c r="U97" t="s">
        <v>627</v>
      </c>
      <c r="V97" t="s">
        <v>75</v>
      </c>
      <c r="W97">
        <v>112</v>
      </c>
      <c r="Y97">
        <v>112</v>
      </c>
      <c r="AA97">
        <v>36</v>
      </c>
      <c r="AB97">
        <v>76</v>
      </c>
      <c r="AC97">
        <v>0</v>
      </c>
      <c r="AE97">
        <v>112</v>
      </c>
      <c r="AF97" s="1467">
        <v>0</v>
      </c>
      <c r="AG97" s="1467">
        <v>0</v>
      </c>
      <c r="AH97" s="1467">
        <v>0</v>
      </c>
      <c r="AI97" s="1474">
        <v>36</v>
      </c>
      <c r="AJ97" s="1474">
        <v>36</v>
      </c>
      <c r="AK97" s="1474">
        <v>36</v>
      </c>
      <c r="AL97" s="1470">
        <v>4</v>
      </c>
      <c r="AM97" s="1470">
        <v>0</v>
      </c>
      <c r="AN97" s="1470">
        <v>0</v>
      </c>
      <c r="AO97" s="1470">
        <v>0</v>
      </c>
      <c r="AP97" s="1472">
        <v>0</v>
      </c>
    </row>
    <row r="98" spans="2:42" x14ac:dyDescent="0.35">
      <c r="B98" t="s">
        <v>640</v>
      </c>
      <c r="C98" t="s">
        <v>621</v>
      </c>
      <c r="D98" t="s">
        <v>641</v>
      </c>
      <c r="E98" t="s">
        <v>1558</v>
      </c>
      <c r="F98" t="s">
        <v>631</v>
      </c>
      <c r="I98" t="s">
        <v>1566</v>
      </c>
      <c r="J98">
        <v>7.09</v>
      </c>
      <c r="K98" t="s">
        <v>55</v>
      </c>
      <c r="L98" t="s">
        <v>1695</v>
      </c>
      <c r="N98" t="s">
        <v>42</v>
      </c>
      <c r="O98">
        <v>293</v>
      </c>
      <c r="P98" t="s">
        <v>642</v>
      </c>
      <c r="Q98" t="s">
        <v>1660</v>
      </c>
      <c r="R98" t="s">
        <v>1698</v>
      </c>
      <c r="S98" t="s">
        <v>625</v>
      </c>
      <c r="T98" t="s">
        <v>637</v>
      </c>
      <c r="U98" t="s">
        <v>627</v>
      </c>
      <c r="V98" t="s">
        <v>75</v>
      </c>
      <c r="W98">
        <v>171</v>
      </c>
      <c r="Y98">
        <v>171</v>
      </c>
      <c r="AA98">
        <v>0</v>
      </c>
      <c r="AB98">
        <v>171</v>
      </c>
      <c r="AC98">
        <v>0</v>
      </c>
      <c r="AE98">
        <v>171</v>
      </c>
      <c r="AF98" s="1467">
        <v>0</v>
      </c>
      <c r="AG98" s="1467">
        <v>0</v>
      </c>
      <c r="AH98" s="1467">
        <v>0</v>
      </c>
      <c r="AI98" s="1474">
        <v>57</v>
      </c>
      <c r="AJ98" s="1474">
        <v>57</v>
      </c>
      <c r="AK98" s="1474">
        <v>57</v>
      </c>
      <c r="AL98" s="1470">
        <v>0</v>
      </c>
      <c r="AM98" s="1470">
        <v>0</v>
      </c>
      <c r="AN98" s="1470">
        <v>0</v>
      </c>
      <c r="AO98" s="1470">
        <v>0</v>
      </c>
      <c r="AP98" s="1472">
        <v>0</v>
      </c>
    </row>
    <row r="99" spans="2:42" x14ac:dyDescent="0.35">
      <c r="B99" t="s">
        <v>643</v>
      </c>
      <c r="C99" t="s">
        <v>621</v>
      </c>
      <c r="D99" t="s">
        <v>641</v>
      </c>
      <c r="E99" t="s">
        <v>1558</v>
      </c>
      <c r="F99" t="s">
        <v>631</v>
      </c>
      <c r="I99" t="s">
        <v>1566</v>
      </c>
      <c r="K99" t="s">
        <v>55</v>
      </c>
      <c r="L99" t="s">
        <v>1695</v>
      </c>
      <c r="N99" t="s">
        <v>42</v>
      </c>
      <c r="O99">
        <v>293</v>
      </c>
      <c r="P99" t="s">
        <v>642</v>
      </c>
      <c r="Q99" t="s">
        <v>1660</v>
      </c>
      <c r="R99" t="s">
        <v>1698</v>
      </c>
      <c r="S99" t="s">
        <v>625</v>
      </c>
      <c r="T99" t="s">
        <v>637</v>
      </c>
      <c r="U99" t="s">
        <v>627</v>
      </c>
      <c r="V99" t="s">
        <v>75</v>
      </c>
    </row>
    <row r="100" spans="2:42" x14ac:dyDescent="0.35">
      <c r="B100" t="s">
        <v>644</v>
      </c>
      <c r="C100" t="s">
        <v>621</v>
      </c>
      <c r="D100" t="s">
        <v>645</v>
      </c>
      <c r="E100" t="s">
        <v>1558</v>
      </c>
      <c r="F100" t="s">
        <v>318</v>
      </c>
      <c r="I100" t="s">
        <v>1566</v>
      </c>
      <c r="J100">
        <v>5.19</v>
      </c>
      <c r="K100" t="s">
        <v>55</v>
      </c>
      <c r="L100" t="s">
        <v>1695</v>
      </c>
      <c r="N100" t="s">
        <v>42</v>
      </c>
      <c r="O100">
        <v>293</v>
      </c>
      <c r="P100" t="s">
        <v>642</v>
      </c>
      <c r="Q100" t="s">
        <v>1660</v>
      </c>
      <c r="R100" t="s">
        <v>1698</v>
      </c>
      <c r="S100" t="s">
        <v>625</v>
      </c>
      <c r="T100" t="s">
        <v>646</v>
      </c>
      <c r="U100" t="s">
        <v>647</v>
      </c>
      <c r="V100" t="s">
        <v>75</v>
      </c>
      <c r="W100">
        <v>191</v>
      </c>
      <c r="Y100">
        <v>191</v>
      </c>
      <c r="AA100">
        <v>0</v>
      </c>
      <c r="AB100">
        <v>191</v>
      </c>
      <c r="AC100">
        <v>0</v>
      </c>
      <c r="AE100">
        <v>191</v>
      </c>
      <c r="AF100" s="1467">
        <v>0</v>
      </c>
      <c r="AG100" s="1467">
        <v>0</v>
      </c>
      <c r="AH100" s="1467">
        <v>0</v>
      </c>
      <c r="AI100" s="1474">
        <v>36</v>
      </c>
      <c r="AJ100" s="1474">
        <v>36</v>
      </c>
      <c r="AK100" s="1474">
        <v>36</v>
      </c>
      <c r="AL100" s="1470">
        <v>36</v>
      </c>
      <c r="AM100" s="1470">
        <v>36</v>
      </c>
      <c r="AN100" s="1470">
        <v>11</v>
      </c>
      <c r="AO100" s="1470">
        <v>0</v>
      </c>
      <c r="AP100" s="1472">
        <v>0</v>
      </c>
    </row>
    <row r="101" spans="2:42" x14ac:dyDescent="0.35">
      <c r="B101" t="s">
        <v>648</v>
      </c>
      <c r="C101" t="s">
        <v>621</v>
      </c>
      <c r="D101" t="s">
        <v>649</v>
      </c>
      <c r="E101" t="s">
        <v>1558</v>
      </c>
      <c r="F101" t="s">
        <v>631</v>
      </c>
      <c r="I101" t="s">
        <v>1566</v>
      </c>
      <c r="J101">
        <v>0.49</v>
      </c>
      <c r="K101" t="s">
        <v>55</v>
      </c>
      <c r="L101" t="s">
        <v>1695</v>
      </c>
      <c r="N101" t="s">
        <v>42</v>
      </c>
      <c r="O101">
        <v>293</v>
      </c>
      <c r="P101" t="s">
        <v>642</v>
      </c>
      <c r="Q101" t="s">
        <v>1660</v>
      </c>
      <c r="R101" t="s">
        <v>1698</v>
      </c>
      <c r="S101" t="s">
        <v>625</v>
      </c>
      <c r="T101" t="s">
        <v>637</v>
      </c>
      <c r="U101" t="s">
        <v>627</v>
      </c>
      <c r="V101" t="s">
        <v>75</v>
      </c>
      <c r="W101">
        <v>14</v>
      </c>
      <c r="Y101">
        <v>14</v>
      </c>
      <c r="AA101">
        <v>0</v>
      </c>
      <c r="AB101">
        <v>14</v>
      </c>
      <c r="AC101">
        <v>0</v>
      </c>
      <c r="AE101">
        <v>14</v>
      </c>
      <c r="AF101" s="1467">
        <v>0</v>
      </c>
      <c r="AG101" s="1467">
        <v>0</v>
      </c>
      <c r="AH101" s="1467">
        <v>0</v>
      </c>
      <c r="AI101" s="1474">
        <v>0</v>
      </c>
      <c r="AJ101" s="1474">
        <v>14</v>
      </c>
      <c r="AK101" s="1474">
        <v>0</v>
      </c>
      <c r="AL101" s="1470">
        <v>0</v>
      </c>
      <c r="AM101" s="1470">
        <v>0</v>
      </c>
      <c r="AN101" s="1470">
        <v>0</v>
      </c>
      <c r="AO101" s="1470">
        <v>0</v>
      </c>
      <c r="AP101" s="1472">
        <v>0</v>
      </c>
    </row>
    <row r="102" spans="2:42" x14ac:dyDescent="0.35">
      <c r="B102" t="s">
        <v>650</v>
      </c>
      <c r="C102" t="s">
        <v>621</v>
      </c>
      <c r="D102" t="s">
        <v>651</v>
      </c>
      <c r="E102" t="s">
        <v>1558</v>
      </c>
      <c r="F102" t="s">
        <v>631</v>
      </c>
      <c r="I102" t="s">
        <v>1566</v>
      </c>
      <c r="J102">
        <v>4.21</v>
      </c>
      <c r="K102" t="s">
        <v>55</v>
      </c>
      <c r="L102" t="s">
        <v>1695</v>
      </c>
      <c r="N102" t="s">
        <v>42</v>
      </c>
      <c r="O102">
        <v>293</v>
      </c>
      <c r="P102" t="s">
        <v>642</v>
      </c>
      <c r="Q102" t="s">
        <v>1660</v>
      </c>
      <c r="R102" t="s">
        <v>1698</v>
      </c>
      <c r="S102" t="s">
        <v>625</v>
      </c>
      <c r="T102" t="s">
        <v>637</v>
      </c>
      <c r="U102" t="s">
        <v>627</v>
      </c>
      <c r="V102" t="s">
        <v>75</v>
      </c>
      <c r="W102">
        <v>122</v>
      </c>
      <c r="Y102">
        <v>122</v>
      </c>
      <c r="AA102">
        <v>0</v>
      </c>
      <c r="AB102">
        <v>122</v>
      </c>
      <c r="AC102">
        <v>0</v>
      </c>
      <c r="AE102">
        <v>122</v>
      </c>
      <c r="AF102" s="1467">
        <v>0</v>
      </c>
      <c r="AG102" s="1467">
        <v>0</v>
      </c>
      <c r="AH102" s="1467">
        <v>0</v>
      </c>
      <c r="AI102" s="1474">
        <v>0</v>
      </c>
      <c r="AJ102" s="1474">
        <v>36</v>
      </c>
      <c r="AK102" s="1474">
        <v>36</v>
      </c>
      <c r="AL102" s="1470">
        <v>36</v>
      </c>
      <c r="AM102" s="1470">
        <v>14</v>
      </c>
      <c r="AN102" s="1470">
        <v>0</v>
      </c>
      <c r="AO102" s="1470">
        <v>0</v>
      </c>
      <c r="AP102" s="1472">
        <v>0</v>
      </c>
    </row>
    <row r="103" spans="2:42" x14ac:dyDescent="0.35">
      <c r="B103" t="s">
        <v>652</v>
      </c>
      <c r="C103" t="s">
        <v>621</v>
      </c>
      <c r="D103" t="s">
        <v>653</v>
      </c>
      <c r="E103" t="s">
        <v>1558</v>
      </c>
      <c r="F103" t="s">
        <v>631</v>
      </c>
      <c r="I103" t="s">
        <v>1566</v>
      </c>
      <c r="J103">
        <v>3.19</v>
      </c>
      <c r="K103" t="s">
        <v>55</v>
      </c>
      <c r="L103" t="s">
        <v>1695</v>
      </c>
      <c r="N103" t="s">
        <v>42</v>
      </c>
      <c r="O103">
        <v>293</v>
      </c>
      <c r="P103" t="s">
        <v>642</v>
      </c>
      <c r="Q103" t="s">
        <v>1660</v>
      </c>
      <c r="R103" t="s">
        <v>1698</v>
      </c>
      <c r="S103" t="s">
        <v>625</v>
      </c>
      <c r="T103" t="s">
        <v>637</v>
      </c>
      <c r="U103" t="s">
        <v>627</v>
      </c>
      <c r="V103" t="s">
        <v>75</v>
      </c>
      <c r="W103">
        <v>92</v>
      </c>
      <c r="Y103">
        <v>92</v>
      </c>
      <c r="AA103">
        <v>0</v>
      </c>
      <c r="AB103">
        <v>92</v>
      </c>
      <c r="AC103">
        <v>0</v>
      </c>
      <c r="AE103">
        <v>92</v>
      </c>
      <c r="AF103" s="1467">
        <v>0</v>
      </c>
      <c r="AG103" s="1467">
        <v>0</v>
      </c>
      <c r="AH103" s="1467">
        <v>0</v>
      </c>
      <c r="AI103" s="1474">
        <v>0</v>
      </c>
      <c r="AJ103" s="1474">
        <v>0</v>
      </c>
      <c r="AK103" s="1474">
        <v>36</v>
      </c>
      <c r="AL103" s="1470">
        <v>36</v>
      </c>
      <c r="AM103" s="1470">
        <v>20</v>
      </c>
      <c r="AN103" s="1470">
        <v>0</v>
      </c>
      <c r="AO103" s="1470">
        <v>0</v>
      </c>
      <c r="AP103" s="1472">
        <v>0</v>
      </c>
    </row>
    <row r="104" spans="2:42" x14ac:dyDescent="0.35">
      <c r="B104" t="s">
        <v>654</v>
      </c>
      <c r="C104" t="s">
        <v>621</v>
      </c>
      <c r="D104" t="s">
        <v>655</v>
      </c>
      <c r="E104" t="s">
        <v>1558</v>
      </c>
      <c r="F104" t="s">
        <v>631</v>
      </c>
      <c r="I104" t="s">
        <v>1566</v>
      </c>
      <c r="J104">
        <v>1.87</v>
      </c>
      <c r="K104" t="s">
        <v>55</v>
      </c>
      <c r="L104" t="s">
        <v>1695</v>
      </c>
      <c r="N104" t="s">
        <v>42</v>
      </c>
      <c r="O104">
        <v>293</v>
      </c>
      <c r="P104" t="s">
        <v>642</v>
      </c>
      <c r="Q104" t="s">
        <v>1660</v>
      </c>
      <c r="R104" t="s">
        <v>1698</v>
      </c>
      <c r="S104" t="s">
        <v>625</v>
      </c>
      <c r="T104" t="s">
        <v>637</v>
      </c>
      <c r="U104" t="s">
        <v>627</v>
      </c>
      <c r="V104" t="s">
        <v>75</v>
      </c>
      <c r="W104">
        <v>54</v>
      </c>
      <c r="Y104">
        <v>54</v>
      </c>
      <c r="AA104">
        <v>0</v>
      </c>
      <c r="AB104">
        <v>54</v>
      </c>
      <c r="AC104">
        <v>0</v>
      </c>
      <c r="AE104">
        <v>54</v>
      </c>
      <c r="AF104" s="1467">
        <v>0</v>
      </c>
      <c r="AG104" s="1467">
        <v>0</v>
      </c>
      <c r="AH104" s="1467">
        <v>0</v>
      </c>
      <c r="AI104" s="1474">
        <v>0</v>
      </c>
      <c r="AJ104" s="1474">
        <v>0</v>
      </c>
      <c r="AK104" s="1474">
        <v>0</v>
      </c>
      <c r="AL104" s="1470">
        <v>36</v>
      </c>
      <c r="AM104" s="1470">
        <v>18</v>
      </c>
      <c r="AN104" s="1470">
        <v>0</v>
      </c>
      <c r="AO104" s="1470">
        <v>0</v>
      </c>
      <c r="AP104" s="1472">
        <v>0</v>
      </c>
    </row>
    <row r="105" spans="2:42" x14ac:dyDescent="0.35">
      <c r="B105" t="s">
        <v>656</v>
      </c>
      <c r="C105" t="s">
        <v>621</v>
      </c>
      <c r="D105" t="s">
        <v>657</v>
      </c>
      <c r="E105" t="s">
        <v>1558</v>
      </c>
      <c r="F105" t="s">
        <v>631</v>
      </c>
      <c r="I105" t="s">
        <v>1566</v>
      </c>
      <c r="J105">
        <v>2.9</v>
      </c>
      <c r="K105" t="s">
        <v>55</v>
      </c>
      <c r="L105" t="s">
        <v>1695</v>
      </c>
      <c r="N105" t="s">
        <v>42</v>
      </c>
      <c r="O105">
        <v>293</v>
      </c>
      <c r="P105" t="s">
        <v>642</v>
      </c>
      <c r="Q105" t="s">
        <v>1660</v>
      </c>
      <c r="R105" t="s">
        <v>1698</v>
      </c>
      <c r="S105" t="s">
        <v>625</v>
      </c>
      <c r="T105" t="s">
        <v>637</v>
      </c>
      <c r="U105" t="s">
        <v>627</v>
      </c>
      <c r="V105" t="s">
        <v>75</v>
      </c>
      <c r="W105">
        <v>84</v>
      </c>
      <c r="Y105">
        <v>84</v>
      </c>
      <c r="AA105">
        <v>0</v>
      </c>
      <c r="AB105">
        <v>84</v>
      </c>
      <c r="AC105">
        <v>0</v>
      </c>
      <c r="AE105">
        <v>84</v>
      </c>
      <c r="AF105" s="1467">
        <v>0</v>
      </c>
      <c r="AG105" s="1467">
        <v>0</v>
      </c>
      <c r="AH105" s="1467">
        <v>0</v>
      </c>
      <c r="AI105" s="1474">
        <v>0</v>
      </c>
      <c r="AJ105" s="1474">
        <v>0</v>
      </c>
      <c r="AK105" s="1474">
        <v>0</v>
      </c>
      <c r="AL105" s="1470">
        <v>0</v>
      </c>
      <c r="AM105" s="1470">
        <v>36</v>
      </c>
      <c r="AN105" s="1470">
        <v>36</v>
      </c>
      <c r="AO105" s="1470">
        <v>12</v>
      </c>
      <c r="AP105" s="1472">
        <v>0</v>
      </c>
    </row>
    <row r="106" spans="2:42" x14ac:dyDescent="0.35">
      <c r="B106" t="s">
        <v>658</v>
      </c>
      <c r="C106" t="s">
        <v>621</v>
      </c>
      <c r="D106" t="s">
        <v>659</v>
      </c>
      <c r="E106" t="s">
        <v>1558</v>
      </c>
      <c r="F106" t="s">
        <v>631</v>
      </c>
      <c r="I106" t="s">
        <v>1566</v>
      </c>
      <c r="J106">
        <v>0.86</v>
      </c>
      <c r="K106" t="s">
        <v>55</v>
      </c>
      <c r="L106" t="s">
        <v>1695</v>
      </c>
      <c r="N106" t="s">
        <v>42</v>
      </c>
      <c r="O106">
        <v>293</v>
      </c>
      <c r="P106" t="s">
        <v>642</v>
      </c>
      <c r="Q106" t="s">
        <v>1660</v>
      </c>
      <c r="R106" t="s">
        <v>1698</v>
      </c>
      <c r="S106" t="s">
        <v>625</v>
      </c>
      <c r="T106" t="s">
        <v>637</v>
      </c>
      <c r="U106" t="s">
        <v>627</v>
      </c>
      <c r="V106" t="s">
        <v>75</v>
      </c>
      <c r="W106">
        <v>25</v>
      </c>
      <c r="Y106">
        <v>25</v>
      </c>
      <c r="AA106">
        <v>0</v>
      </c>
      <c r="AB106">
        <v>25</v>
      </c>
      <c r="AC106">
        <v>0</v>
      </c>
      <c r="AE106">
        <v>25</v>
      </c>
      <c r="AF106" s="1467">
        <v>0</v>
      </c>
      <c r="AG106" s="1467">
        <v>0</v>
      </c>
      <c r="AH106" s="1467">
        <v>0</v>
      </c>
      <c r="AI106" s="1474">
        <v>0</v>
      </c>
      <c r="AJ106" s="1474">
        <v>0</v>
      </c>
      <c r="AK106" s="1474">
        <v>0</v>
      </c>
      <c r="AL106" s="1470">
        <v>25</v>
      </c>
      <c r="AM106" s="1470">
        <v>0</v>
      </c>
      <c r="AN106" s="1470">
        <v>0</v>
      </c>
      <c r="AO106" s="1470">
        <v>0</v>
      </c>
      <c r="AP106" s="1472">
        <v>0</v>
      </c>
    </row>
    <row r="107" spans="2:42" x14ac:dyDescent="0.35">
      <c r="B107" t="s">
        <v>660</v>
      </c>
      <c r="C107" t="s">
        <v>621</v>
      </c>
      <c r="D107" t="s">
        <v>661</v>
      </c>
      <c r="E107" t="s">
        <v>1558</v>
      </c>
      <c r="F107" t="s">
        <v>631</v>
      </c>
      <c r="I107" t="s">
        <v>1566</v>
      </c>
      <c r="J107">
        <v>1.24</v>
      </c>
      <c r="K107" t="s">
        <v>55</v>
      </c>
      <c r="L107" t="s">
        <v>1695</v>
      </c>
      <c r="N107" t="s">
        <v>42</v>
      </c>
      <c r="O107">
        <v>293</v>
      </c>
      <c r="P107" t="s">
        <v>642</v>
      </c>
      <c r="Q107" t="s">
        <v>1660</v>
      </c>
      <c r="R107" t="s">
        <v>1698</v>
      </c>
      <c r="S107" t="s">
        <v>625</v>
      </c>
      <c r="T107" t="s">
        <v>637</v>
      </c>
      <c r="U107" t="s">
        <v>627</v>
      </c>
      <c r="V107" t="s">
        <v>75</v>
      </c>
      <c r="W107">
        <v>36</v>
      </c>
      <c r="Y107">
        <v>36</v>
      </c>
      <c r="AA107">
        <v>0</v>
      </c>
      <c r="AB107">
        <v>36</v>
      </c>
      <c r="AC107">
        <v>0</v>
      </c>
      <c r="AE107">
        <v>36</v>
      </c>
      <c r="AF107" s="1467">
        <v>0</v>
      </c>
      <c r="AG107" s="1467">
        <v>0</v>
      </c>
      <c r="AH107" s="1467">
        <v>0</v>
      </c>
      <c r="AI107" s="1474">
        <v>0</v>
      </c>
      <c r="AJ107" s="1474">
        <v>0</v>
      </c>
      <c r="AK107" s="1474">
        <v>0</v>
      </c>
      <c r="AL107" s="1470">
        <v>36</v>
      </c>
      <c r="AM107" s="1470">
        <v>0</v>
      </c>
      <c r="AN107" s="1470">
        <v>0</v>
      </c>
      <c r="AO107" s="1470">
        <v>0</v>
      </c>
      <c r="AP107" s="1472">
        <v>0</v>
      </c>
    </row>
    <row r="108" spans="2:42" x14ac:dyDescent="0.35">
      <c r="B108" t="s">
        <v>662</v>
      </c>
      <c r="C108" t="s">
        <v>621</v>
      </c>
      <c r="D108" t="s">
        <v>663</v>
      </c>
      <c r="E108" t="s">
        <v>1558</v>
      </c>
      <c r="F108" t="s">
        <v>631</v>
      </c>
      <c r="I108" t="s">
        <v>1566</v>
      </c>
      <c r="J108">
        <v>2.73</v>
      </c>
      <c r="K108" t="s">
        <v>55</v>
      </c>
      <c r="L108" t="s">
        <v>1695</v>
      </c>
      <c r="N108" t="s">
        <v>42</v>
      </c>
      <c r="O108">
        <v>292</v>
      </c>
      <c r="P108" t="s">
        <v>624</v>
      </c>
      <c r="Q108" t="s">
        <v>1660</v>
      </c>
      <c r="R108" t="s">
        <v>1698</v>
      </c>
      <c r="S108" t="s">
        <v>625</v>
      </c>
      <c r="T108" t="s">
        <v>637</v>
      </c>
      <c r="U108" t="s">
        <v>627</v>
      </c>
      <c r="V108" t="s">
        <v>75</v>
      </c>
      <c r="W108">
        <v>79</v>
      </c>
      <c r="Y108">
        <v>79</v>
      </c>
      <c r="AA108">
        <v>0</v>
      </c>
      <c r="AB108">
        <v>79</v>
      </c>
      <c r="AC108">
        <v>0</v>
      </c>
      <c r="AE108">
        <v>79</v>
      </c>
      <c r="AF108" s="1467">
        <v>0</v>
      </c>
      <c r="AG108" s="1467">
        <v>0</v>
      </c>
      <c r="AH108" s="1467">
        <v>0</v>
      </c>
      <c r="AI108" s="1474">
        <v>0</v>
      </c>
      <c r="AJ108" s="1474">
        <v>0</v>
      </c>
      <c r="AK108" s="1474">
        <v>0</v>
      </c>
      <c r="AL108" s="1470">
        <v>0</v>
      </c>
      <c r="AM108" s="1470">
        <v>36</v>
      </c>
      <c r="AN108" s="1470">
        <v>36</v>
      </c>
      <c r="AO108" s="1470">
        <v>7</v>
      </c>
      <c r="AP108" s="1472">
        <v>0</v>
      </c>
    </row>
    <row r="109" spans="2:42" x14ac:dyDescent="0.35">
      <c r="B109" t="s">
        <v>664</v>
      </c>
      <c r="C109" t="s">
        <v>621</v>
      </c>
      <c r="D109" t="s">
        <v>665</v>
      </c>
      <c r="E109" t="s">
        <v>1558</v>
      </c>
      <c r="F109" t="s">
        <v>631</v>
      </c>
      <c r="I109" t="s">
        <v>1566</v>
      </c>
      <c r="J109">
        <v>4.47</v>
      </c>
      <c r="K109" t="s">
        <v>55</v>
      </c>
      <c r="L109" t="s">
        <v>1695</v>
      </c>
      <c r="N109" t="s">
        <v>42</v>
      </c>
      <c r="O109">
        <v>292</v>
      </c>
      <c r="P109" t="s">
        <v>624</v>
      </c>
      <c r="Q109" t="s">
        <v>1660</v>
      </c>
      <c r="R109" t="s">
        <v>1698</v>
      </c>
      <c r="S109" t="s">
        <v>625</v>
      </c>
      <c r="T109" t="s">
        <v>637</v>
      </c>
      <c r="U109" t="s">
        <v>627</v>
      </c>
      <c r="V109" t="s">
        <v>75</v>
      </c>
      <c r="W109">
        <v>129</v>
      </c>
      <c r="Y109">
        <v>129</v>
      </c>
      <c r="AA109">
        <v>0</v>
      </c>
      <c r="AB109">
        <v>129</v>
      </c>
      <c r="AC109">
        <v>0</v>
      </c>
      <c r="AE109">
        <v>129</v>
      </c>
      <c r="AF109" s="1467">
        <v>0</v>
      </c>
      <c r="AG109" s="1467">
        <v>0</v>
      </c>
      <c r="AH109" s="1467">
        <v>0</v>
      </c>
      <c r="AI109" s="1474">
        <v>0</v>
      </c>
      <c r="AJ109" s="1474">
        <v>0</v>
      </c>
      <c r="AK109" s="1474">
        <v>0</v>
      </c>
      <c r="AL109" s="1470">
        <v>0</v>
      </c>
      <c r="AM109" s="1470">
        <v>0</v>
      </c>
      <c r="AN109" s="1470">
        <v>36</v>
      </c>
      <c r="AO109" s="1470">
        <v>36</v>
      </c>
      <c r="AP109" s="1472">
        <v>57</v>
      </c>
    </row>
    <row r="110" spans="2:42" x14ac:dyDescent="0.35">
      <c r="B110" t="s">
        <v>666</v>
      </c>
      <c r="C110" t="s">
        <v>621</v>
      </c>
      <c r="D110" t="s">
        <v>667</v>
      </c>
      <c r="E110" t="s">
        <v>1558</v>
      </c>
      <c r="F110" t="s">
        <v>631</v>
      </c>
      <c r="I110" t="s">
        <v>1566</v>
      </c>
      <c r="J110">
        <v>3.8</v>
      </c>
      <c r="K110" t="s">
        <v>55</v>
      </c>
      <c r="L110" t="s">
        <v>1695</v>
      </c>
      <c r="N110" t="s">
        <v>42</v>
      </c>
      <c r="O110">
        <v>292</v>
      </c>
      <c r="P110" t="s">
        <v>624</v>
      </c>
      <c r="Q110" t="s">
        <v>1660</v>
      </c>
      <c r="R110" t="s">
        <v>1698</v>
      </c>
      <c r="S110" t="s">
        <v>625</v>
      </c>
      <c r="T110" t="s">
        <v>637</v>
      </c>
      <c r="U110" t="s">
        <v>627</v>
      </c>
      <c r="V110" t="s">
        <v>75</v>
      </c>
      <c r="W110">
        <v>110</v>
      </c>
      <c r="Y110">
        <v>110</v>
      </c>
      <c r="AA110">
        <v>0</v>
      </c>
      <c r="AB110">
        <v>110</v>
      </c>
      <c r="AC110">
        <v>0</v>
      </c>
      <c r="AE110">
        <v>110</v>
      </c>
      <c r="AF110" s="1467">
        <v>0</v>
      </c>
      <c r="AG110" s="1467">
        <v>0</v>
      </c>
      <c r="AH110" s="1467">
        <v>0</v>
      </c>
      <c r="AI110" s="1474">
        <v>0</v>
      </c>
      <c r="AJ110" s="1474">
        <v>0</v>
      </c>
      <c r="AK110" s="1474">
        <v>0</v>
      </c>
      <c r="AL110" s="1470">
        <v>0</v>
      </c>
      <c r="AM110" s="1470">
        <v>0</v>
      </c>
      <c r="AN110" s="1470">
        <v>36</v>
      </c>
      <c r="AO110" s="1470">
        <v>36</v>
      </c>
      <c r="AP110" s="1472">
        <v>38</v>
      </c>
    </row>
    <row r="112" spans="2:42" s="1466" customFormat="1" x14ac:dyDescent="0.35">
      <c r="W112" s="1466">
        <f>SUM(W93:W110)</f>
        <v>2076</v>
      </c>
      <c r="X112" s="1466">
        <f t="shared" ref="X112:AP112" si="16">SUM(X93:X110)</f>
        <v>0</v>
      </c>
      <c r="Y112" s="1466">
        <f t="shared" si="16"/>
        <v>1284</v>
      </c>
      <c r="Z112" s="1466">
        <f t="shared" si="16"/>
        <v>0</v>
      </c>
      <c r="AA112" s="1466">
        <f t="shared" si="16"/>
        <v>155</v>
      </c>
      <c r="AB112" s="1466">
        <f t="shared" si="16"/>
        <v>1921</v>
      </c>
      <c r="AC112" s="1466">
        <f t="shared" si="16"/>
        <v>0</v>
      </c>
      <c r="AD112" s="1466">
        <f t="shared" si="16"/>
        <v>0</v>
      </c>
      <c r="AE112" s="1466">
        <f t="shared" si="16"/>
        <v>2076</v>
      </c>
      <c r="AF112" s="1467">
        <f t="shared" si="16"/>
        <v>0</v>
      </c>
      <c r="AG112" s="1467">
        <f t="shared" si="16"/>
        <v>0</v>
      </c>
      <c r="AH112" s="1467">
        <f t="shared" si="16"/>
        <v>47</v>
      </c>
      <c r="AI112" s="1474">
        <f t="shared" si="16"/>
        <v>147</v>
      </c>
      <c r="AJ112" s="1474">
        <f t="shared" si="16"/>
        <v>179</v>
      </c>
      <c r="AK112" s="1474">
        <f t="shared" si="16"/>
        <v>201</v>
      </c>
      <c r="AL112" s="1470">
        <f t="shared" si="16"/>
        <v>209</v>
      </c>
      <c r="AM112" s="1470">
        <f t="shared" si="16"/>
        <v>160</v>
      </c>
      <c r="AN112" s="1470">
        <f t="shared" si="16"/>
        <v>155</v>
      </c>
      <c r="AO112" s="1470">
        <f t="shared" si="16"/>
        <v>213</v>
      </c>
      <c r="AP112" s="1472">
        <f t="shared" si="16"/>
        <v>765</v>
      </c>
    </row>
    <row r="114" spans="2:42" x14ac:dyDescent="0.35">
      <c r="B114" t="s">
        <v>674</v>
      </c>
      <c r="C114" t="s">
        <v>675</v>
      </c>
      <c r="D114" t="s">
        <v>676</v>
      </c>
      <c r="E114" t="s">
        <v>1560</v>
      </c>
      <c r="F114" t="s">
        <v>318</v>
      </c>
      <c r="I114" t="s">
        <v>1566</v>
      </c>
      <c r="J114">
        <v>3.27</v>
      </c>
      <c r="K114" t="s">
        <v>56</v>
      </c>
      <c r="L114" t="s">
        <v>1695</v>
      </c>
      <c r="N114" t="s">
        <v>86</v>
      </c>
      <c r="O114">
        <v>312</v>
      </c>
      <c r="P114" t="s">
        <v>677</v>
      </c>
      <c r="Q114" t="s">
        <v>1659</v>
      </c>
      <c r="R114" t="s">
        <v>1679</v>
      </c>
      <c r="S114" t="s">
        <v>87</v>
      </c>
      <c r="T114" t="s">
        <v>678</v>
      </c>
      <c r="U114" t="s">
        <v>679</v>
      </c>
      <c r="V114" t="s">
        <v>142</v>
      </c>
      <c r="W114">
        <v>171</v>
      </c>
      <c r="Y114">
        <v>171</v>
      </c>
      <c r="Z114">
        <v>0</v>
      </c>
      <c r="AA114">
        <v>0</v>
      </c>
      <c r="AB114">
        <v>171</v>
      </c>
      <c r="AC114">
        <v>26</v>
      </c>
      <c r="AD114">
        <v>26</v>
      </c>
      <c r="AE114">
        <v>145</v>
      </c>
      <c r="AF114" s="1467">
        <v>38</v>
      </c>
      <c r="AG114" s="1467">
        <v>52</v>
      </c>
      <c r="AH114" s="1467">
        <v>55</v>
      </c>
      <c r="AI114" s="1474">
        <v>0</v>
      </c>
      <c r="AJ114" s="1474">
        <v>0</v>
      </c>
      <c r="AK114" s="1474">
        <v>0</v>
      </c>
      <c r="AL114" s="1470">
        <v>0</v>
      </c>
      <c r="AM114" s="1470">
        <v>0</v>
      </c>
      <c r="AN114" s="1470">
        <v>0</v>
      </c>
      <c r="AO114" s="1470">
        <v>0</v>
      </c>
      <c r="AP114" s="1472">
        <v>0</v>
      </c>
    </row>
    <row r="115" spans="2:42" x14ac:dyDescent="0.35">
      <c r="B115" t="s">
        <v>680</v>
      </c>
      <c r="C115" t="s">
        <v>675</v>
      </c>
      <c r="D115" t="s">
        <v>676</v>
      </c>
      <c r="E115" t="s">
        <v>1560</v>
      </c>
      <c r="F115" t="s">
        <v>1654</v>
      </c>
      <c r="I115" t="s">
        <v>1566</v>
      </c>
      <c r="K115" t="s">
        <v>56</v>
      </c>
      <c r="L115" t="s">
        <v>1695</v>
      </c>
      <c r="N115" t="s">
        <v>86</v>
      </c>
      <c r="O115">
        <v>312</v>
      </c>
      <c r="P115" t="s">
        <v>677</v>
      </c>
      <c r="Q115" t="s">
        <v>1659</v>
      </c>
      <c r="R115" t="s">
        <v>1679</v>
      </c>
      <c r="S115" t="s">
        <v>87</v>
      </c>
      <c r="T115" t="s">
        <v>678</v>
      </c>
      <c r="U115" t="s">
        <v>679</v>
      </c>
      <c r="V115" t="s">
        <v>142</v>
      </c>
      <c r="W115">
        <v>19</v>
      </c>
      <c r="Y115">
        <v>19</v>
      </c>
      <c r="Z115">
        <v>0</v>
      </c>
      <c r="AA115">
        <v>19</v>
      </c>
      <c r="AB115">
        <v>0</v>
      </c>
      <c r="AC115">
        <v>0</v>
      </c>
      <c r="AE115">
        <v>19</v>
      </c>
      <c r="AF115" s="1467">
        <v>19</v>
      </c>
      <c r="AG115" s="1467">
        <v>0</v>
      </c>
      <c r="AH115" s="1467">
        <v>0</v>
      </c>
      <c r="AI115" s="1474">
        <v>0</v>
      </c>
      <c r="AJ115" s="1474">
        <v>0</v>
      </c>
      <c r="AK115" s="1474">
        <v>0</v>
      </c>
      <c r="AL115" s="1470">
        <v>0</v>
      </c>
      <c r="AM115" s="1470">
        <v>0</v>
      </c>
      <c r="AN115" s="1470">
        <v>0</v>
      </c>
      <c r="AO115" s="1470">
        <v>0</v>
      </c>
      <c r="AP115" s="1472">
        <v>0</v>
      </c>
    </row>
    <row r="116" spans="2:42" x14ac:dyDescent="0.35">
      <c r="B116" t="s">
        <v>681</v>
      </c>
      <c r="C116" t="s">
        <v>675</v>
      </c>
      <c r="D116" t="s">
        <v>682</v>
      </c>
      <c r="E116" t="s">
        <v>1560</v>
      </c>
      <c r="F116" t="s">
        <v>683</v>
      </c>
      <c r="I116" t="s">
        <v>1566</v>
      </c>
      <c r="J116">
        <v>7.63</v>
      </c>
      <c r="K116" t="s">
        <v>56</v>
      </c>
      <c r="L116" t="s">
        <v>1695</v>
      </c>
      <c r="N116" t="s">
        <v>86</v>
      </c>
      <c r="O116">
        <v>312</v>
      </c>
      <c r="P116" t="s">
        <v>677</v>
      </c>
      <c r="Q116" t="s">
        <v>1659</v>
      </c>
      <c r="R116" t="s">
        <v>1679</v>
      </c>
      <c r="S116" t="s">
        <v>87</v>
      </c>
      <c r="T116" t="s">
        <v>684</v>
      </c>
      <c r="U116" t="s">
        <v>685</v>
      </c>
      <c r="V116" t="s">
        <v>142</v>
      </c>
      <c r="W116">
        <v>108</v>
      </c>
      <c r="Y116">
        <v>108</v>
      </c>
      <c r="Z116">
        <v>0</v>
      </c>
      <c r="AA116">
        <v>0</v>
      </c>
      <c r="AB116">
        <v>108</v>
      </c>
      <c r="AC116">
        <v>7</v>
      </c>
      <c r="AD116">
        <v>7</v>
      </c>
      <c r="AE116">
        <v>101</v>
      </c>
      <c r="AF116" s="1467">
        <v>36</v>
      </c>
      <c r="AG116" s="1467">
        <v>36</v>
      </c>
      <c r="AH116" s="1467">
        <v>29</v>
      </c>
      <c r="AI116" s="1474">
        <v>0</v>
      </c>
      <c r="AJ116" s="1474">
        <v>0</v>
      </c>
      <c r="AK116" s="1474">
        <v>0</v>
      </c>
      <c r="AL116" s="1470">
        <v>0</v>
      </c>
      <c r="AM116" s="1470">
        <v>0</v>
      </c>
      <c r="AN116" s="1470">
        <v>0</v>
      </c>
      <c r="AO116" s="1470">
        <v>0</v>
      </c>
      <c r="AP116" s="1472">
        <v>0</v>
      </c>
    </row>
    <row r="117" spans="2:42" x14ac:dyDescent="0.35">
      <c r="B117" t="s">
        <v>686</v>
      </c>
      <c r="C117" t="s">
        <v>675</v>
      </c>
      <c r="D117" t="s">
        <v>682</v>
      </c>
      <c r="E117" t="s">
        <v>1560</v>
      </c>
      <c r="F117" t="s">
        <v>687</v>
      </c>
      <c r="I117" t="s">
        <v>1566</v>
      </c>
      <c r="K117" t="s">
        <v>56</v>
      </c>
      <c r="L117" t="s">
        <v>1695</v>
      </c>
      <c r="N117" t="s">
        <v>86</v>
      </c>
      <c r="O117">
        <v>312</v>
      </c>
      <c r="P117" t="s">
        <v>677</v>
      </c>
      <c r="Q117" t="s">
        <v>1659</v>
      </c>
      <c r="R117" t="s">
        <v>1679</v>
      </c>
      <c r="S117" t="s">
        <v>87</v>
      </c>
      <c r="T117" t="s">
        <v>684</v>
      </c>
      <c r="U117" t="s">
        <v>685</v>
      </c>
      <c r="V117" t="s">
        <v>142</v>
      </c>
      <c r="W117">
        <v>93</v>
      </c>
      <c r="Y117">
        <v>93</v>
      </c>
      <c r="Z117">
        <v>0</v>
      </c>
      <c r="AA117">
        <v>0</v>
      </c>
      <c r="AB117">
        <v>93</v>
      </c>
      <c r="AC117">
        <v>0</v>
      </c>
      <c r="AE117">
        <v>93</v>
      </c>
      <c r="AF117" s="1467">
        <v>35</v>
      </c>
      <c r="AG117" s="1467">
        <v>28</v>
      </c>
      <c r="AH117" s="1467">
        <v>30</v>
      </c>
      <c r="AI117" s="1474">
        <v>0</v>
      </c>
      <c r="AJ117" s="1474">
        <v>0</v>
      </c>
      <c r="AK117" s="1474">
        <v>0</v>
      </c>
      <c r="AL117" s="1470">
        <v>0</v>
      </c>
      <c r="AM117" s="1470">
        <v>0</v>
      </c>
      <c r="AN117" s="1470">
        <v>0</v>
      </c>
      <c r="AO117" s="1470">
        <v>0</v>
      </c>
      <c r="AP117" s="1472">
        <v>0</v>
      </c>
    </row>
    <row r="118" spans="2:42" x14ac:dyDescent="0.35">
      <c r="B118" t="s">
        <v>688</v>
      </c>
      <c r="C118" t="s">
        <v>675</v>
      </c>
      <c r="D118" t="s">
        <v>682</v>
      </c>
      <c r="E118" t="s">
        <v>1560</v>
      </c>
      <c r="F118" t="s">
        <v>689</v>
      </c>
      <c r="I118" t="s">
        <v>1566</v>
      </c>
      <c r="K118" t="s">
        <v>56</v>
      </c>
      <c r="L118" t="s">
        <v>1695</v>
      </c>
      <c r="N118" t="s">
        <v>86</v>
      </c>
      <c r="O118">
        <v>312</v>
      </c>
      <c r="P118" t="s">
        <v>677</v>
      </c>
      <c r="Q118" t="s">
        <v>1659</v>
      </c>
      <c r="R118" t="s">
        <v>1679</v>
      </c>
      <c r="S118" t="s">
        <v>87</v>
      </c>
      <c r="T118" t="s">
        <v>684</v>
      </c>
      <c r="U118" t="s">
        <v>685</v>
      </c>
      <c r="V118" t="s">
        <v>142</v>
      </c>
      <c r="W118">
        <v>36</v>
      </c>
      <c r="Y118">
        <v>10</v>
      </c>
      <c r="Z118">
        <v>26</v>
      </c>
      <c r="AA118">
        <v>36</v>
      </c>
      <c r="AB118">
        <v>0</v>
      </c>
      <c r="AC118">
        <v>0</v>
      </c>
      <c r="AE118">
        <v>36</v>
      </c>
      <c r="AF118" s="1467">
        <v>0</v>
      </c>
      <c r="AG118" s="1467">
        <v>36</v>
      </c>
      <c r="AH118" s="1467">
        <v>0</v>
      </c>
      <c r="AI118" s="1474">
        <v>0</v>
      </c>
      <c r="AJ118" s="1474">
        <v>0</v>
      </c>
      <c r="AK118" s="1474">
        <v>0</v>
      </c>
      <c r="AL118" s="1470">
        <v>0</v>
      </c>
      <c r="AM118" s="1470">
        <v>0</v>
      </c>
      <c r="AN118" s="1470">
        <v>0</v>
      </c>
      <c r="AO118" s="1470">
        <v>0</v>
      </c>
      <c r="AP118" s="1472">
        <v>0</v>
      </c>
    </row>
    <row r="119" spans="2:42" x14ac:dyDescent="0.35">
      <c r="B119" t="s">
        <v>690</v>
      </c>
      <c r="C119" t="s">
        <v>675</v>
      </c>
      <c r="D119" t="s">
        <v>691</v>
      </c>
      <c r="E119" t="s">
        <v>1560</v>
      </c>
      <c r="F119" t="s">
        <v>692</v>
      </c>
      <c r="I119" t="s">
        <v>1566</v>
      </c>
      <c r="K119" t="s">
        <v>56</v>
      </c>
      <c r="L119" t="s">
        <v>1695</v>
      </c>
      <c r="N119" t="s">
        <v>86</v>
      </c>
      <c r="O119">
        <v>312</v>
      </c>
      <c r="P119" t="s">
        <v>677</v>
      </c>
      <c r="Q119" t="s">
        <v>1659</v>
      </c>
      <c r="R119" t="s">
        <v>1684</v>
      </c>
      <c r="S119" t="s">
        <v>87</v>
      </c>
      <c r="T119" t="s">
        <v>693</v>
      </c>
      <c r="U119">
        <v>41016</v>
      </c>
      <c r="V119" t="s">
        <v>75</v>
      </c>
      <c r="W119">
        <v>71</v>
      </c>
      <c r="Y119">
        <v>71</v>
      </c>
      <c r="Z119">
        <v>0</v>
      </c>
      <c r="AA119">
        <v>0</v>
      </c>
      <c r="AB119">
        <v>71</v>
      </c>
      <c r="AC119">
        <v>0</v>
      </c>
      <c r="AE119">
        <v>71</v>
      </c>
      <c r="AF119" s="1467">
        <v>0</v>
      </c>
      <c r="AG119" s="1467">
        <v>0</v>
      </c>
      <c r="AH119" s="1467">
        <v>18</v>
      </c>
      <c r="AI119" s="1474">
        <v>24</v>
      </c>
      <c r="AJ119" s="1474">
        <v>24</v>
      </c>
      <c r="AK119" s="1474">
        <v>5</v>
      </c>
      <c r="AL119" s="1470">
        <v>0</v>
      </c>
      <c r="AM119" s="1470">
        <v>0</v>
      </c>
      <c r="AN119" s="1470">
        <v>0</v>
      </c>
      <c r="AO119" s="1470">
        <v>0</v>
      </c>
      <c r="AP119" s="1472">
        <v>0</v>
      </c>
    </row>
    <row r="120" spans="2:42" x14ac:dyDescent="0.35">
      <c r="B120" t="s">
        <v>694</v>
      </c>
      <c r="C120" t="s">
        <v>695</v>
      </c>
      <c r="D120" t="s">
        <v>696</v>
      </c>
      <c r="E120" t="s">
        <v>1560</v>
      </c>
      <c r="F120" t="s">
        <v>692</v>
      </c>
      <c r="I120" t="s">
        <v>1566</v>
      </c>
      <c r="K120" t="s">
        <v>56</v>
      </c>
      <c r="L120" t="s">
        <v>1695</v>
      </c>
      <c r="N120" t="s">
        <v>86</v>
      </c>
      <c r="O120">
        <v>312</v>
      </c>
      <c r="P120" t="s">
        <v>677</v>
      </c>
      <c r="Q120" t="s">
        <v>1659</v>
      </c>
      <c r="R120" t="s">
        <v>1684</v>
      </c>
      <c r="S120" t="s">
        <v>87</v>
      </c>
      <c r="T120" t="s">
        <v>693</v>
      </c>
      <c r="U120">
        <v>41016</v>
      </c>
      <c r="V120" t="s">
        <v>75</v>
      </c>
      <c r="W120">
        <v>34</v>
      </c>
      <c r="Y120">
        <v>34</v>
      </c>
      <c r="Z120">
        <v>0</v>
      </c>
      <c r="AA120">
        <v>0</v>
      </c>
      <c r="AB120">
        <v>34</v>
      </c>
      <c r="AC120">
        <v>0</v>
      </c>
      <c r="AE120">
        <v>34</v>
      </c>
      <c r="AF120" s="1467">
        <v>0</v>
      </c>
      <c r="AG120" s="1467">
        <v>0</v>
      </c>
      <c r="AH120" s="1467">
        <v>0</v>
      </c>
      <c r="AI120" s="1474">
        <v>22</v>
      </c>
      <c r="AJ120" s="1474">
        <v>12</v>
      </c>
      <c r="AK120" s="1474">
        <v>0</v>
      </c>
      <c r="AL120" s="1470">
        <v>0</v>
      </c>
      <c r="AM120" s="1470">
        <v>0</v>
      </c>
      <c r="AN120" s="1470">
        <v>0</v>
      </c>
      <c r="AO120" s="1470">
        <v>0</v>
      </c>
      <c r="AP120" s="1472">
        <v>0</v>
      </c>
    </row>
    <row r="121" spans="2:42" x14ac:dyDescent="0.35">
      <c r="B121" t="s">
        <v>697</v>
      </c>
      <c r="C121" t="s">
        <v>695</v>
      </c>
      <c r="D121" t="s">
        <v>698</v>
      </c>
      <c r="E121" t="s">
        <v>1560</v>
      </c>
      <c r="F121" t="s">
        <v>692</v>
      </c>
      <c r="I121" t="s">
        <v>1566</v>
      </c>
      <c r="K121" t="s">
        <v>56</v>
      </c>
      <c r="L121" t="s">
        <v>1695</v>
      </c>
      <c r="N121" t="s">
        <v>86</v>
      </c>
      <c r="O121">
        <v>312</v>
      </c>
      <c r="P121" t="s">
        <v>677</v>
      </c>
      <c r="Q121" t="s">
        <v>1659</v>
      </c>
      <c r="R121" t="s">
        <v>1684</v>
      </c>
      <c r="S121" t="s">
        <v>699</v>
      </c>
      <c r="T121" t="s">
        <v>693</v>
      </c>
      <c r="U121">
        <v>41016</v>
      </c>
      <c r="V121" t="s">
        <v>75</v>
      </c>
      <c r="W121">
        <v>92</v>
      </c>
      <c r="Y121">
        <v>92</v>
      </c>
      <c r="Z121">
        <v>0</v>
      </c>
      <c r="AA121">
        <v>17</v>
      </c>
      <c r="AB121">
        <v>75</v>
      </c>
      <c r="AC121">
        <v>0</v>
      </c>
      <c r="AE121">
        <v>92</v>
      </c>
      <c r="AF121" s="1467">
        <v>0</v>
      </c>
      <c r="AG121" s="1467">
        <v>0</v>
      </c>
      <c r="AH121" s="1467">
        <v>0</v>
      </c>
      <c r="AI121" s="1474">
        <v>0</v>
      </c>
      <c r="AJ121" s="1474">
        <v>0</v>
      </c>
      <c r="AK121" s="1474">
        <v>0</v>
      </c>
      <c r="AL121" s="1470">
        <v>12</v>
      </c>
      <c r="AM121" s="1470">
        <v>30</v>
      </c>
      <c r="AN121" s="1470">
        <v>30</v>
      </c>
      <c r="AO121" s="1470">
        <v>20</v>
      </c>
      <c r="AP121" s="1472">
        <v>0</v>
      </c>
    </row>
    <row r="122" spans="2:42" x14ac:dyDescent="0.35">
      <c r="B122" t="s">
        <v>700</v>
      </c>
      <c r="C122" t="s">
        <v>701</v>
      </c>
      <c r="D122" t="s">
        <v>702</v>
      </c>
      <c r="E122" t="s">
        <v>1560</v>
      </c>
      <c r="F122" t="s">
        <v>1600</v>
      </c>
      <c r="I122" t="s">
        <v>1566</v>
      </c>
      <c r="J122">
        <v>3</v>
      </c>
      <c r="K122" t="s">
        <v>56</v>
      </c>
      <c r="L122" t="s">
        <v>1695</v>
      </c>
      <c r="N122" t="s">
        <v>86</v>
      </c>
      <c r="O122">
        <v>312</v>
      </c>
      <c r="P122" t="s">
        <v>677</v>
      </c>
      <c r="Q122" t="s">
        <v>1659</v>
      </c>
      <c r="R122" t="s">
        <v>1679</v>
      </c>
      <c r="S122" t="s">
        <v>87</v>
      </c>
      <c r="T122" t="s">
        <v>704</v>
      </c>
      <c r="U122" t="s">
        <v>705</v>
      </c>
      <c r="V122" t="s">
        <v>142</v>
      </c>
      <c r="W122">
        <v>81</v>
      </c>
      <c r="Y122">
        <v>37</v>
      </c>
      <c r="Z122">
        <v>44</v>
      </c>
      <c r="AA122">
        <v>81</v>
      </c>
      <c r="AB122">
        <v>0</v>
      </c>
      <c r="AC122">
        <v>11</v>
      </c>
      <c r="AD122">
        <v>11</v>
      </c>
      <c r="AE122">
        <v>70</v>
      </c>
      <c r="AF122" s="1467">
        <v>70</v>
      </c>
      <c r="AG122" s="1467">
        <v>0</v>
      </c>
      <c r="AH122" s="1467">
        <v>0</v>
      </c>
      <c r="AI122" s="1474">
        <v>0</v>
      </c>
      <c r="AJ122" s="1474">
        <v>0</v>
      </c>
      <c r="AK122" s="1474">
        <v>0</v>
      </c>
      <c r="AL122" s="1470">
        <v>0</v>
      </c>
      <c r="AM122" s="1470">
        <v>0</v>
      </c>
      <c r="AN122" s="1470">
        <v>0</v>
      </c>
      <c r="AO122" s="1470">
        <v>0</v>
      </c>
      <c r="AP122" s="1472">
        <v>0</v>
      </c>
    </row>
    <row r="123" spans="2:42" x14ac:dyDescent="0.35">
      <c r="B123" t="s">
        <v>706</v>
      </c>
      <c r="C123" t="s">
        <v>707</v>
      </c>
      <c r="D123" t="s">
        <v>708</v>
      </c>
      <c r="E123" t="s">
        <v>1560</v>
      </c>
      <c r="F123" t="s">
        <v>463</v>
      </c>
      <c r="I123" t="s">
        <v>1566</v>
      </c>
      <c r="J123">
        <v>3.25</v>
      </c>
      <c r="K123" t="s">
        <v>56</v>
      </c>
      <c r="L123" t="s">
        <v>1695</v>
      </c>
      <c r="N123" t="s">
        <v>86</v>
      </c>
      <c r="O123">
        <v>312</v>
      </c>
      <c r="P123" t="s">
        <v>677</v>
      </c>
      <c r="Q123" t="s">
        <v>1659</v>
      </c>
      <c r="R123" t="s">
        <v>1731</v>
      </c>
      <c r="S123" t="s">
        <v>87</v>
      </c>
      <c r="T123" t="s">
        <v>1727</v>
      </c>
      <c r="U123">
        <v>41016</v>
      </c>
      <c r="V123" t="s">
        <v>75</v>
      </c>
      <c r="W123">
        <v>109</v>
      </c>
      <c r="Y123">
        <v>109</v>
      </c>
      <c r="Z123">
        <v>0</v>
      </c>
      <c r="AA123">
        <v>0</v>
      </c>
      <c r="AB123">
        <v>109</v>
      </c>
      <c r="AC123">
        <v>0</v>
      </c>
      <c r="AE123">
        <v>109</v>
      </c>
      <c r="AF123" s="1467">
        <v>0</v>
      </c>
      <c r="AG123" s="1467">
        <v>7</v>
      </c>
      <c r="AH123" s="1467">
        <v>20</v>
      </c>
      <c r="AI123" s="1474">
        <v>20</v>
      </c>
      <c r="AJ123" s="1474">
        <v>20</v>
      </c>
      <c r="AK123" s="1474">
        <v>20</v>
      </c>
      <c r="AL123" s="1470">
        <v>20</v>
      </c>
      <c r="AM123" s="1470">
        <v>2</v>
      </c>
      <c r="AN123" s="1470">
        <v>0</v>
      </c>
      <c r="AO123" s="1470">
        <v>0</v>
      </c>
      <c r="AP123" s="1472">
        <v>0</v>
      </c>
    </row>
    <row r="124" spans="2:42" x14ac:dyDescent="0.35">
      <c r="B124" t="s">
        <v>709</v>
      </c>
      <c r="C124" t="s">
        <v>707</v>
      </c>
      <c r="D124" t="s">
        <v>710</v>
      </c>
      <c r="E124" t="s">
        <v>1560</v>
      </c>
      <c r="F124" t="s">
        <v>334</v>
      </c>
      <c r="I124" t="s">
        <v>1566</v>
      </c>
      <c r="J124">
        <v>4.13</v>
      </c>
      <c r="K124" t="s">
        <v>56</v>
      </c>
      <c r="L124" t="s">
        <v>1695</v>
      </c>
      <c r="N124" t="s">
        <v>86</v>
      </c>
      <c r="O124">
        <v>312</v>
      </c>
      <c r="P124" t="s">
        <v>677</v>
      </c>
      <c r="Q124" t="s">
        <v>1659</v>
      </c>
      <c r="R124" t="s">
        <v>1670</v>
      </c>
      <c r="S124" t="s">
        <v>87</v>
      </c>
      <c r="T124" t="s">
        <v>711</v>
      </c>
      <c r="U124" t="s">
        <v>712</v>
      </c>
      <c r="V124" t="s">
        <v>75</v>
      </c>
      <c r="W124">
        <v>113</v>
      </c>
      <c r="Y124">
        <v>113</v>
      </c>
      <c r="Z124">
        <v>0</v>
      </c>
      <c r="AA124">
        <v>0</v>
      </c>
      <c r="AB124">
        <v>113</v>
      </c>
      <c r="AC124">
        <v>0</v>
      </c>
      <c r="AE124">
        <v>113</v>
      </c>
      <c r="AF124" s="1467">
        <v>39</v>
      </c>
      <c r="AG124" s="1467">
        <v>30</v>
      </c>
      <c r="AH124" s="1467">
        <v>30</v>
      </c>
      <c r="AI124" s="1474">
        <v>14</v>
      </c>
      <c r="AJ124" s="1474">
        <v>0</v>
      </c>
      <c r="AK124" s="1474">
        <v>0</v>
      </c>
      <c r="AL124" s="1470">
        <v>0</v>
      </c>
      <c r="AM124" s="1470">
        <v>0</v>
      </c>
      <c r="AN124" s="1470">
        <v>0</v>
      </c>
      <c r="AO124" s="1470">
        <v>0</v>
      </c>
      <c r="AP124" s="1472">
        <v>0</v>
      </c>
    </row>
    <row r="125" spans="2:42" x14ac:dyDescent="0.35">
      <c r="B125" t="s">
        <v>709</v>
      </c>
      <c r="C125" t="s">
        <v>707</v>
      </c>
      <c r="D125" t="s">
        <v>714</v>
      </c>
      <c r="E125" t="s">
        <v>1560</v>
      </c>
      <c r="F125" t="s">
        <v>692</v>
      </c>
      <c r="I125" t="s">
        <v>1566</v>
      </c>
      <c r="J125">
        <v>1.4</v>
      </c>
      <c r="K125" t="s">
        <v>56</v>
      </c>
      <c r="L125" t="s">
        <v>1695</v>
      </c>
      <c r="N125" t="s">
        <v>86</v>
      </c>
      <c r="O125">
        <v>312</v>
      </c>
      <c r="P125" t="s">
        <v>677</v>
      </c>
      <c r="Q125" t="s">
        <v>1659</v>
      </c>
      <c r="R125" t="s">
        <v>1670</v>
      </c>
      <c r="S125" t="s">
        <v>87</v>
      </c>
      <c r="T125" t="s">
        <v>693</v>
      </c>
      <c r="U125">
        <v>41016</v>
      </c>
      <c r="V125" t="s">
        <v>75</v>
      </c>
      <c r="W125">
        <v>64</v>
      </c>
      <c r="Y125">
        <v>0</v>
      </c>
      <c r="Z125">
        <v>64</v>
      </c>
      <c r="AA125">
        <v>0</v>
      </c>
      <c r="AB125">
        <v>64</v>
      </c>
      <c r="AC125">
        <v>0</v>
      </c>
      <c r="AE125">
        <v>64</v>
      </c>
      <c r="AF125" s="1467">
        <v>0</v>
      </c>
      <c r="AG125" s="1467">
        <v>0</v>
      </c>
      <c r="AH125" s="1467">
        <v>0</v>
      </c>
      <c r="AI125" s="1474">
        <v>17</v>
      </c>
      <c r="AJ125" s="1474">
        <v>30</v>
      </c>
      <c r="AK125" s="1474">
        <v>17</v>
      </c>
      <c r="AL125" s="1470">
        <v>0</v>
      </c>
      <c r="AM125" s="1470">
        <v>0</v>
      </c>
      <c r="AN125" s="1470">
        <v>0</v>
      </c>
      <c r="AO125" s="1470">
        <v>0</v>
      </c>
      <c r="AP125" s="1472">
        <v>0</v>
      </c>
    </row>
    <row r="126" spans="2:42" x14ac:dyDescent="0.35">
      <c r="B126" t="s">
        <v>715</v>
      </c>
      <c r="C126" t="s">
        <v>716</v>
      </c>
      <c r="D126" t="s">
        <v>717</v>
      </c>
      <c r="E126" t="s">
        <v>1560</v>
      </c>
      <c r="F126" t="s">
        <v>692</v>
      </c>
      <c r="I126" t="s">
        <v>1566</v>
      </c>
      <c r="J126">
        <v>7.43</v>
      </c>
      <c r="K126" t="s">
        <v>56</v>
      </c>
      <c r="L126" t="s">
        <v>1695</v>
      </c>
      <c r="N126" t="s">
        <v>86</v>
      </c>
      <c r="O126">
        <v>311</v>
      </c>
      <c r="P126" t="s">
        <v>718</v>
      </c>
      <c r="Q126" t="s">
        <v>1659</v>
      </c>
      <c r="R126" t="s">
        <v>1684</v>
      </c>
      <c r="S126" t="s">
        <v>87</v>
      </c>
      <c r="T126" t="s">
        <v>693</v>
      </c>
      <c r="U126">
        <v>41016</v>
      </c>
      <c r="V126" t="s">
        <v>75</v>
      </c>
      <c r="W126">
        <v>196</v>
      </c>
      <c r="Y126">
        <v>196</v>
      </c>
      <c r="Z126">
        <v>0</v>
      </c>
      <c r="AA126">
        <v>0</v>
      </c>
      <c r="AB126">
        <v>196</v>
      </c>
      <c r="AC126">
        <v>0</v>
      </c>
      <c r="AE126">
        <v>196</v>
      </c>
      <c r="AF126" s="1467">
        <v>0</v>
      </c>
      <c r="AG126" s="1467">
        <v>0</v>
      </c>
      <c r="AH126" s="1467">
        <v>0</v>
      </c>
      <c r="AI126" s="1474">
        <v>0</v>
      </c>
      <c r="AJ126" s="1474">
        <v>0</v>
      </c>
      <c r="AK126" s="1474">
        <v>12</v>
      </c>
      <c r="AL126" s="1470">
        <v>42</v>
      </c>
      <c r="AM126" s="1470">
        <v>60</v>
      </c>
      <c r="AN126" s="1470">
        <v>60</v>
      </c>
      <c r="AO126" s="1470">
        <v>22</v>
      </c>
      <c r="AP126" s="1472">
        <v>0</v>
      </c>
    </row>
    <row r="127" spans="2:42" x14ac:dyDescent="0.35">
      <c r="B127" t="s">
        <v>719</v>
      </c>
      <c r="C127" t="s">
        <v>716</v>
      </c>
      <c r="D127" t="s">
        <v>720</v>
      </c>
      <c r="E127" t="s">
        <v>1560</v>
      </c>
      <c r="F127" t="s">
        <v>692</v>
      </c>
      <c r="I127" t="s">
        <v>1566</v>
      </c>
      <c r="J127">
        <v>2.69</v>
      </c>
      <c r="K127" t="s">
        <v>56</v>
      </c>
      <c r="L127" t="s">
        <v>1695</v>
      </c>
      <c r="N127" t="s">
        <v>86</v>
      </c>
      <c r="O127">
        <v>311</v>
      </c>
      <c r="P127" t="s">
        <v>718</v>
      </c>
      <c r="Q127" t="s">
        <v>1659</v>
      </c>
      <c r="R127" t="s">
        <v>1684</v>
      </c>
      <c r="S127" t="s">
        <v>87</v>
      </c>
      <c r="T127" t="s">
        <v>693</v>
      </c>
      <c r="U127">
        <v>41016</v>
      </c>
      <c r="V127" t="s">
        <v>75</v>
      </c>
      <c r="W127">
        <v>71</v>
      </c>
      <c r="Y127">
        <v>71</v>
      </c>
      <c r="Z127">
        <v>0</v>
      </c>
      <c r="AA127">
        <v>0</v>
      </c>
      <c r="AB127">
        <v>71</v>
      </c>
      <c r="AC127">
        <v>0</v>
      </c>
      <c r="AE127">
        <v>71</v>
      </c>
      <c r="AF127" s="1467">
        <v>0</v>
      </c>
      <c r="AG127" s="1467">
        <v>0</v>
      </c>
      <c r="AH127" s="1467">
        <v>0</v>
      </c>
      <c r="AI127" s="1474">
        <v>0</v>
      </c>
      <c r="AJ127" s="1474">
        <v>0</v>
      </c>
      <c r="AK127" s="1474">
        <v>15</v>
      </c>
      <c r="AL127" s="1470">
        <v>30</v>
      </c>
      <c r="AM127" s="1470">
        <v>26</v>
      </c>
      <c r="AN127" s="1470">
        <v>0</v>
      </c>
      <c r="AO127" s="1470">
        <v>0</v>
      </c>
      <c r="AP127" s="1472">
        <v>0</v>
      </c>
    </row>
    <row r="128" spans="2:42" x14ac:dyDescent="0.35">
      <c r="B128" t="s">
        <v>721</v>
      </c>
      <c r="C128" t="s">
        <v>716</v>
      </c>
      <c r="D128" t="s">
        <v>722</v>
      </c>
      <c r="E128" t="s">
        <v>1560</v>
      </c>
      <c r="F128" t="s">
        <v>692</v>
      </c>
      <c r="I128" t="s">
        <v>1566</v>
      </c>
      <c r="J128">
        <v>5.0999999999999996</v>
      </c>
      <c r="K128" t="s">
        <v>56</v>
      </c>
      <c r="L128" t="s">
        <v>1695</v>
      </c>
      <c r="N128" t="s">
        <v>86</v>
      </c>
      <c r="O128">
        <v>311</v>
      </c>
      <c r="P128" t="s">
        <v>718</v>
      </c>
      <c r="Q128" t="s">
        <v>1659</v>
      </c>
      <c r="R128" t="s">
        <v>1684</v>
      </c>
      <c r="S128" t="s">
        <v>87</v>
      </c>
      <c r="T128" t="s">
        <v>693</v>
      </c>
      <c r="U128">
        <v>41016</v>
      </c>
      <c r="V128" t="s">
        <v>75</v>
      </c>
      <c r="W128">
        <v>112</v>
      </c>
      <c r="Y128">
        <v>112</v>
      </c>
      <c r="Z128">
        <v>0</v>
      </c>
      <c r="AA128">
        <v>0</v>
      </c>
      <c r="AB128">
        <v>112</v>
      </c>
      <c r="AC128">
        <v>0</v>
      </c>
      <c r="AE128">
        <v>112</v>
      </c>
      <c r="AF128" s="1467">
        <v>0</v>
      </c>
      <c r="AG128" s="1467">
        <v>0</v>
      </c>
      <c r="AH128" s="1467">
        <v>10</v>
      </c>
      <c r="AI128" s="1474">
        <v>44</v>
      </c>
      <c r="AJ128" s="1474">
        <v>30</v>
      </c>
      <c r="AK128" s="1474">
        <v>28</v>
      </c>
      <c r="AL128" s="1470">
        <v>0</v>
      </c>
      <c r="AM128" s="1470">
        <v>0</v>
      </c>
      <c r="AN128" s="1470">
        <v>0</v>
      </c>
      <c r="AO128" s="1470">
        <v>0</v>
      </c>
      <c r="AP128" s="1472">
        <v>0</v>
      </c>
    </row>
    <row r="129" spans="2:42" x14ac:dyDescent="0.35">
      <c r="B129" t="s">
        <v>723</v>
      </c>
      <c r="C129" t="s">
        <v>716</v>
      </c>
      <c r="D129" t="s">
        <v>724</v>
      </c>
      <c r="E129" t="s">
        <v>1560</v>
      </c>
      <c r="F129" t="s">
        <v>692</v>
      </c>
      <c r="I129" t="s">
        <v>1566</v>
      </c>
      <c r="J129">
        <v>2.93</v>
      </c>
      <c r="K129" t="s">
        <v>56</v>
      </c>
      <c r="L129" t="s">
        <v>1695</v>
      </c>
      <c r="N129" t="s">
        <v>86</v>
      </c>
      <c r="O129">
        <v>311</v>
      </c>
      <c r="P129" t="s">
        <v>718</v>
      </c>
      <c r="Q129" t="s">
        <v>1659</v>
      </c>
      <c r="R129" t="s">
        <v>1684</v>
      </c>
      <c r="S129" t="s">
        <v>87</v>
      </c>
      <c r="T129" t="s">
        <v>693</v>
      </c>
      <c r="U129">
        <v>41016</v>
      </c>
      <c r="V129" t="s">
        <v>75</v>
      </c>
      <c r="W129">
        <v>80</v>
      </c>
      <c r="Y129">
        <v>80</v>
      </c>
      <c r="Z129">
        <v>0</v>
      </c>
      <c r="AA129">
        <v>0</v>
      </c>
      <c r="AB129">
        <v>52</v>
      </c>
      <c r="AC129">
        <v>0</v>
      </c>
      <c r="AE129">
        <v>52</v>
      </c>
      <c r="AF129" s="1467">
        <v>0</v>
      </c>
      <c r="AG129" s="1467">
        <v>0</v>
      </c>
      <c r="AH129" s="1467">
        <v>0</v>
      </c>
      <c r="AI129" s="1474">
        <v>0</v>
      </c>
      <c r="AJ129" s="1474">
        <v>0</v>
      </c>
      <c r="AK129" s="1474">
        <v>0</v>
      </c>
      <c r="AL129" s="1470">
        <v>0</v>
      </c>
      <c r="AM129" s="1470">
        <v>12</v>
      </c>
      <c r="AN129" s="1470">
        <v>10</v>
      </c>
      <c r="AO129" s="1470">
        <v>10</v>
      </c>
      <c r="AP129" s="1472">
        <v>20</v>
      </c>
    </row>
    <row r="130" spans="2:42" x14ac:dyDescent="0.35">
      <c r="B130" t="s">
        <v>1503</v>
      </c>
      <c r="C130" t="s">
        <v>716</v>
      </c>
      <c r="D130" t="s">
        <v>724</v>
      </c>
      <c r="E130" t="s">
        <v>1560</v>
      </c>
      <c r="F130" t="s">
        <v>692</v>
      </c>
      <c r="I130" t="s">
        <v>1566</v>
      </c>
      <c r="J130">
        <v>2.93</v>
      </c>
      <c r="K130" t="s">
        <v>56</v>
      </c>
      <c r="L130" t="s">
        <v>1695</v>
      </c>
      <c r="N130" t="s">
        <v>86</v>
      </c>
      <c r="O130">
        <v>311</v>
      </c>
      <c r="P130" t="s">
        <v>718</v>
      </c>
      <c r="Q130" t="s">
        <v>1659</v>
      </c>
      <c r="R130" t="s">
        <v>1684</v>
      </c>
      <c r="S130" t="s">
        <v>87</v>
      </c>
      <c r="T130" t="s">
        <v>693</v>
      </c>
      <c r="U130">
        <v>41016</v>
      </c>
      <c r="V130" t="s">
        <v>75</v>
      </c>
      <c r="W130">
        <v>52</v>
      </c>
      <c r="Y130">
        <v>52</v>
      </c>
      <c r="AA130">
        <v>80</v>
      </c>
      <c r="AC130">
        <v>0</v>
      </c>
      <c r="AE130">
        <v>80</v>
      </c>
      <c r="AF130" s="1467">
        <v>0</v>
      </c>
      <c r="AG130" s="1467">
        <v>0</v>
      </c>
      <c r="AH130" s="1467">
        <v>0</v>
      </c>
      <c r="AI130" s="1474">
        <v>0</v>
      </c>
      <c r="AJ130" s="1474">
        <v>0</v>
      </c>
      <c r="AK130" s="1474">
        <v>0</v>
      </c>
      <c r="AL130" s="1470">
        <v>0</v>
      </c>
      <c r="AM130" s="1470">
        <v>20</v>
      </c>
      <c r="AN130" s="1470">
        <v>30</v>
      </c>
      <c r="AO130" s="1470">
        <v>30</v>
      </c>
      <c r="AP130" s="1472">
        <v>0</v>
      </c>
    </row>
    <row r="131" spans="2:42" x14ac:dyDescent="0.35">
      <c r="B131" t="s">
        <v>725</v>
      </c>
      <c r="C131" t="s">
        <v>716</v>
      </c>
      <c r="D131" t="s">
        <v>726</v>
      </c>
      <c r="E131" t="s">
        <v>1560</v>
      </c>
      <c r="F131" t="s">
        <v>692</v>
      </c>
      <c r="I131" t="s">
        <v>1566</v>
      </c>
      <c r="J131">
        <v>0.51</v>
      </c>
      <c r="K131" t="s">
        <v>56</v>
      </c>
      <c r="L131" t="s">
        <v>1695</v>
      </c>
      <c r="N131" t="s">
        <v>86</v>
      </c>
      <c r="O131">
        <v>311</v>
      </c>
      <c r="P131" t="s">
        <v>718</v>
      </c>
      <c r="Q131" t="s">
        <v>1659</v>
      </c>
      <c r="R131" t="s">
        <v>1684</v>
      </c>
      <c r="S131" t="s">
        <v>87</v>
      </c>
      <c r="T131" t="s">
        <v>693</v>
      </c>
      <c r="U131">
        <v>41016</v>
      </c>
      <c r="V131" t="s">
        <v>75</v>
      </c>
      <c r="W131">
        <v>11</v>
      </c>
      <c r="Y131">
        <v>11</v>
      </c>
      <c r="Z131">
        <v>0</v>
      </c>
      <c r="AA131">
        <v>0</v>
      </c>
      <c r="AB131">
        <v>11</v>
      </c>
      <c r="AC131">
        <v>0</v>
      </c>
      <c r="AE131">
        <v>11</v>
      </c>
      <c r="AF131" s="1467">
        <v>0</v>
      </c>
      <c r="AG131" s="1467">
        <v>0</v>
      </c>
      <c r="AH131" s="1467">
        <v>0</v>
      </c>
      <c r="AI131" s="1474">
        <v>11</v>
      </c>
      <c r="AJ131" s="1474">
        <v>0</v>
      </c>
      <c r="AK131" s="1474">
        <v>0</v>
      </c>
      <c r="AL131" s="1470">
        <v>0</v>
      </c>
      <c r="AM131" s="1470">
        <v>0</v>
      </c>
      <c r="AN131" s="1470">
        <v>0</v>
      </c>
      <c r="AO131" s="1470">
        <v>0</v>
      </c>
      <c r="AP131" s="1472">
        <v>0</v>
      </c>
    </row>
    <row r="132" spans="2:42" x14ac:dyDescent="0.35">
      <c r="B132" t="s">
        <v>727</v>
      </c>
      <c r="C132" t="s">
        <v>716</v>
      </c>
      <c r="D132" t="s">
        <v>728</v>
      </c>
      <c r="E132" t="s">
        <v>1560</v>
      </c>
      <c r="F132" t="s">
        <v>692</v>
      </c>
      <c r="I132" t="s">
        <v>1566</v>
      </c>
      <c r="J132">
        <v>4.74</v>
      </c>
      <c r="K132" t="s">
        <v>56</v>
      </c>
      <c r="L132" t="s">
        <v>1695</v>
      </c>
      <c r="N132" t="s">
        <v>86</v>
      </c>
      <c r="O132">
        <v>311</v>
      </c>
      <c r="P132" t="s">
        <v>718</v>
      </c>
      <c r="Q132" t="s">
        <v>1659</v>
      </c>
      <c r="R132" t="s">
        <v>1684</v>
      </c>
      <c r="S132" t="s">
        <v>87</v>
      </c>
      <c r="T132" t="s">
        <v>693</v>
      </c>
      <c r="U132">
        <v>41016</v>
      </c>
      <c r="V132" t="s">
        <v>75</v>
      </c>
      <c r="W132">
        <v>101</v>
      </c>
      <c r="Y132">
        <v>101</v>
      </c>
      <c r="Z132">
        <v>0</v>
      </c>
      <c r="AA132">
        <v>0</v>
      </c>
      <c r="AB132">
        <v>101</v>
      </c>
      <c r="AC132">
        <v>0</v>
      </c>
      <c r="AE132">
        <v>101</v>
      </c>
      <c r="AF132" s="1467">
        <v>0</v>
      </c>
      <c r="AG132" s="1467">
        <v>0</v>
      </c>
      <c r="AH132" s="1467">
        <v>0</v>
      </c>
      <c r="AI132" s="1474">
        <v>25</v>
      </c>
      <c r="AJ132" s="1474">
        <v>30</v>
      </c>
      <c r="AK132" s="1474">
        <v>30</v>
      </c>
      <c r="AL132" s="1470">
        <v>16</v>
      </c>
      <c r="AM132" s="1470">
        <v>0</v>
      </c>
      <c r="AN132" s="1470">
        <v>0</v>
      </c>
      <c r="AO132" s="1470">
        <v>0</v>
      </c>
      <c r="AP132" s="1472">
        <v>0</v>
      </c>
    </row>
    <row r="133" spans="2:42" x14ac:dyDescent="0.35">
      <c r="B133" t="s">
        <v>729</v>
      </c>
      <c r="C133" t="s">
        <v>716</v>
      </c>
      <c r="D133" t="s">
        <v>728</v>
      </c>
      <c r="E133" t="s">
        <v>1560</v>
      </c>
      <c r="F133" t="s">
        <v>692</v>
      </c>
      <c r="I133" t="s">
        <v>1566</v>
      </c>
      <c r="J133">
        <v>4.74</v>
      </c>
      <c r="K133" t="s">
        <v>56</v>
      </c>
      <c r="L133" t="s">
        <v>1695</v>
      </c>
      <c r="N133" t="s">
        <v>86</v>
      </c>
      <c r="O133">
        <v>311</v>
      </c>
      <c r="P133" t="s">
        <v>718</v>
      </c>
      <c r="Q133" t="s">
        <v>1659</v>
      </c>
      <c r="R133" t="s">
        <v>1684</v>
      </c>
      <c r="S133" t="s">
        <v>87</v>
      </c>
      <c r="T133" t="s">
        <v>693</v>
      </c>
      <c r="U133">
        <v>41016</v>
      </c>
      <c r="V133" t="s">
        <v>75</v>
      </c>
      <c r="W133">
        <v>34</v>
      </c>
      <c r="Y133">
        <v>34</v>
      </c>
      <c r="Z133">
        <v>0</v>
      </c>
      <c r="AA133">
        <v>34</v>
      </c>
      <c r="AB133">
        <v>0</v>
      </c>
      <c r="AC133">
        <v>0</v>
      </c>
      <c r="AE133">
        <v>34</v>
      </c>
      <c r="AF133" s="1467">
        <v>0</v>
      </c>
      <c r="AG133" s="1467">
        <v>0</v>
      </c>
      <c r="AH133" s="1467">
        <v>0</v>
      </c>
      <c r="AI133" s="1474">
        <v>0</v>
      </c>
      <c r="AJ133" s="1474">
        <v>12</v>
      </c>
      <c r="AK133" s="1474">
        <v>22</v>
      </c>
      <c r="AL133" s="1470">
        <v>0</v>
      </c>
      <c r="AM133" s="1470">
        <v>0</v>
      </c>
      <c r="AN133" s="1470">
        <v>0</v>
      </c>
      <c r="AO133" s="1470">
        <v>0</v>
      </c>
      <c r="AP133" s="1472">
        <v>0</v>
      </c>
    </row>
    <row r="134" spans="2:42" x14ac:dyDescent="0.35">
      <c r="B134" t="s">
        <v>730</v>
      </c>
      <c r="C134" t="s">
        <v>716</v>
      </c>
      <c r="D134" t="s">
        <v>731</v>
      </c>
      <c r="E134" t="s">
        <v>1560</v>
      </c>
      <c r="F134" t="s">
        <v>692</v>
      </c>
      <c r="I134" t="s">
        <v>1566</v>
      </c>
      <c r="J134">
        <v>4.45</v>
      </c>
      <c r="K134" t="s">
        <v>56</v>
      </c>
      <c r="L134" t="s">
        <v>1695</v>
      </c>
      <c r="N134" t="s">
        <v>86</v>
      </c>
      <c r="O134">
        <v>311</v>
      </c>
      <c r="P134" t="s">
        <v>718</v>
      </c>
      <c r="Q134" t="s">
        <v>1659</v>
      </c>
      <c r="R134" t="s">
        <v>1684</v>
      </c>
      <c r="S134" t="s">
        <v>87</v>
      </c>
      <c r="T134" t="s">
        <v>693</v>
      </c>
      <c r="U134">
        <v>41016</v>
      </c>
      <c r="V134" t="s">
        <v>75</v>
      </c>
      <c r="W134">
        <v>124</v>
      </c>
      <c r="Y134">
        <v>124</v>
      </c>
      <c r="Z134">
        <v>0</v>
      </c>
      <c r="AA134">
        <v>0</v>
      </c>
      <c r="AB134">
        <v>124</v>
      </c>
      <c r="AC134">
        <v>0</v>
      </c>
      <c r="AE134">
        <v>124</v>
      </c>
      <c r="AF134" s="1467">
        <v>0</v>
      </c>
      <c r="AG134" s="1467">
        <v>0</v>
      </c>
      <c r="AH134" s="1467">
        <v>0</v>
      </c>
      <c r="AI134" s="1474">
        <v>0</v>
      </c>
      <c r="AJ134" s="1474">
        <v>30</v>
      </c>
      <c r="AK134" s="1474">
        <v>30</v>
      </c>
      <c r="AL134" s="1470">
        <v>30</v>
      </c>
      <c r="AM134" s="1470">
        <v>30</v>
      </c>
      <c r="AN134" s="1470">
        <v>4</v>
      </c>
      <c r="AO134" s="1470">
        <v>0</v>
      </c>
      <c r="AP134" s="1472">
        <v>0</v>
      </c>
    </row>
    <row r="135" spans="2:42" x14ac:dyDescent="0.35">
      <c r="B135" t="s">
        <v>732</v>
      </c>
      <c r="C135" t="s">
        <v>716</v>
      </c>
      <c r="D135" t="s">
        <v>733</v>
      </c>
      <c r="E135" t="s">
        <v>1560</v>
      </c>
      <c r="F135" t="s">
        <v>692</v>
      </c>
      <c r="I135" t="s">
        <v>1566</v>
      </c>
      <c r="J135">
        <v>1.58</v>
      </c>
      <c r="K135" t="s">
        <v>56</v>
      </c>
      <c r="L135" t="s">
        <v>1695</v>
      </c>
      <c r="N135" t="s">
        <v>86</v>
      </c>
      <c r="O135">
        <v>311</v>
      </c>
      <c r="P135" t="s">
        <v>718</v>
      </c>
      <c r="Q135" t="s">
        <v>1659</v>
      </c>
      <c r="R135" t="s">
        <v>1684</v>
      </c>
      <c r="S135" t="s">
        <v>87</v>
      </c>
      <c r="T135" t="s">
        <v>693</v>
      </c>
      <c r="U135">
        <v>41016</v>
      </c>
      <c r="V135" t="s">
        <v>75</v>
      </c>
      <c r="W135">
        <v>45</v>
      </c>
      <c r="Y135">
        <v>45</v>
      </c>
      <c r="Z135">
        <v>0</v>
      </c>
      <c r="AA135">
        <v>0</v>
      </c>
      <c r="AB135">
        <v>45</v>
      </c>
      <c r="AC135">
        <v>0</v>
      </c>
      <c r="AE135">
        <v>45</v>
      </c>
      <c r="AF135" s="1467">
        <v>0</v>
      </c>
      <c r="AG135" s="1467">
        <v>0</v>
      </c>
      <c r="AH135" s="1467">
        <v>0</v>
      </c>
      <c r="AI135" s="1474">
        <v>0</v>
      </c>
      <c r="AJ135" s="1474">
        <v>28</v>
      </c>
      <c r="AK135" s="1474">
        <v>17</v>
      </c>
      <c r="AL135" s="1470">
        <v>0</v>
      </c>
      <c r="AM135" s="1470">
        <v>0</v>
      </c>
      <c r="AN135" s="1470">
        <v>0</v>
      </c>
      <c r="AO135" s="1470">
        <v>0</v>
      </c>
      <c r="AP135" s="1472">
        <v>0</v>
      </c>
    </row>
    <row r="136" spans="2:42" x14ac:dyDescent="0.35">
      <c r="B136" t="s">
        <v>1729</v>
      </c>
      <c r="C136" t="s">
        <v>735</v>
      </c>
      <c r="D136" t="s">
        <v>736</v>
      </c>
      <c r="E136" t="s">
        <v>1560</v>
      </c>
      <c r="F136" t="s">
        <v>692</v>
      </c>
      <c r="I136" t="s">
        <v>1566</v>
      </c>
      <c r="K136" t="s">
        <v>56</v>
      </c>
      <c r="L136" t="s">
        <v>1695</v>
      </c>
      <c r="N136" t="s">
        <v>86</v>
      </c>
      <c r="O136">
        <v>311</v>
      </c>
      <c r="P136" t="s">
        <v>718</v>
      </c>
      <c r="Q136" t="s">
        <v>1659</v>
      </c>
      <c r="R136" t="s">
        <v>1684</v>
      </c>
      <c r="S136" t="s">
        <v>87</v>
      </c>
      <c r="T136" t="s">
        <v>693</v>
      </c>
      <c r="U136">
        <v>41016</v>
      </c>
      <c r="V136" t="s">
        <v>75</v>
      </c>
      <c r="W136">
        <v>46</v>
      </c>
      <c r="Y136">
        <v>0</v>
      </c>
      <c r="Z136">
        <v>46</v>
      </c>
      <c r="AA136">
        <v>46</v>
      </c>
      <c r="AB136">
        <v>0</v>
      </c>
      <c r="AC136">
        <v>0</v>
      </c>
      <c r="AE136">
        <v>46</v>
      </c>
      <c r="AF136" s="1467">
        <v>0</v>
      </c>
      <c r="AG136" s="1467">
        <v>0</v>
      </c>
      <c r="AH136" s="1467">
        <v>46</v>
      </c>
      <c r="AI136" s="1474">
        <v>0</v>
      </c>
      <c r="AJ136" s="1474">
        <v>0</v>
      </c>
      <c r="AK136" s="1474">
        <v>0</v>
      </c>
      <c r="AL136" s="1470">
        <v>0</v>
      </c>
      <c r="AM136" s="1470">
        <v>0</v>
      </c>
      <c r="AN136" s="1470">
        <v>0</v>
      </c>
      <c r="AO136" s="1470">
        <v>0</v>
      </c>
      <c r="AP136" s="1472">
        <v>0</v>
      </c>
    </row>
    <row r="137" spans="2:42" x14ac:dyDescent="0.35">
      <c r="B137" t="s">
        <v>737</v>
      </c>
      <c r="C137" t="s">
        <v>735</v>
      </c>
      <c r="D137" t="s">
        <v>738</v>
      </c>
      <c r="E137" t="s">
        <v>1560</v>
      </c>
      <c r="F137" t="s">
        <v>99</v>
      </c>
      <c r="I137" t="s">
        <v>1566</v>
      </c>
      <c r="K137" t="s">
        <v>56</v>
      </c>
      <c r="L137" t="s">
        <v>1695</v>
      </c>
      <c r="N137" t="s">
        <v>86</v>
      </c>
      <c r="O137">
        <v>311</v>
      </c>
      <c r="P137" t="s">
        <v>718</v>
      </c>
      <c r="Q137" t="s">
        <v>1659</v>
      </c>
      <c r="R137" t="s">
        <v>1679</v>
      </c>
      <c r="S137" t="s">
        <v>739</v>
      </c>
      <c r="T137" t="s">
        <v>740</v>
      </c>
      <c r="U137" t="s">
        <v>741</v>
      </c>
      <c r="V137" t="s">
        <v>142</v>
      </c>
      <c r="W137">
        <v>184</v>
      </c>
      <c r="Y137">
        <v>140</v>
      </c>
      <c r="Z137">
        <v>44</v>
      </c>
      <c r="AA137">
        <v>0</v>
      </c>
      <c r="AB137">
        <v>184</v>
      </c>
      <c r="AC137">
        <v>73</v>
      </c>
      <c r="AD137">
        <v>49</v>
      </c>
      <c r="AE137">
        <v>111</v>
      </c>
      <c r="AF137" s="1467">
        <v>50</v>
      </c>
      <c r="AG137" s="1467">
        <v>50</v>
      </c>
      <c r="AH137" s="1467">
        <v>11</v>
      </c>
      <c r="AI137" s="1474">
        <v>0</v>
      </c>
      <c r="AJ137" s="1474">
        <v>0</v>
      </c>
      <c r="AK137" s="1474">
        <v>0</v>
      </c>
      <c r="AL137" s="1470">
        <v>0</v>
      </c>
      <c r="AM137" s="1470">
        <v>0</v>
      </c>
      <c r="AN137" s="1470">
        <v>0</v>
      </c>
      <c r="AO137" s="1470">
        <v>0</v>
      </c>
      <c r="AP137" s="1472">
        <v>0</v>
      </c>
    </row>
    <row r="138" spans="2:42" x14ac:dyDescent="0.35">
      <c r="B138" t="s">
        <v>742</v>
      </c>
      <c r="C138" t="s">
        <v>735</v>
      </c>
      <c r="D138" t="s">
        <v>743</v>
      </c>
      <c r="E138" t="s">
        <v>1560</v>
      </c>
      <c r="F138" t="s">
        <v>744</v>
      </c>
      <c r="I138" t="s">
        <v>1566</v>
      </c>
      <c r="K138" t="s">
        <v>56</v>
      </c>
      <c r="L138" t="s">
        <v>1695</v>
      </c>
      <c r="N138" t="s">
        <v>86</v>
      </c>
      <c r="O138">
        <v>311</v>
      </c>
      <c r="P138" t="s">
        <v>718</v>
      </c>
      <c r="Q138" t="s">
        <v>1659</v>
      </c>
      <c r="R138" t="s">
        <v>1670</v>
      </c>
      <c r="S138" t="s">
        <v>87</v>
      </c>
      <c r="T138" t="s">
        <v>745</v>
      </c>
      <c r="U138" t="s">
        <v>1615</v>
      </c>
      <c r="V138" t="s">
        <v>75</v>
      </c>
      <c r="W138">
        <v>105</v>
      </c>
      <c r="Y138">
        <v>105</v>
      </c>
      <c r="Z138">
        <v>0</v>
      </c>
      <c r="AA138">
        <v>0</v>
      </c>
      <c r="AB138">
        <v>105</v>
      </c>
      <c r="AC138">
        <v>0</v>
      </c>
      <c r="AE138">
        <v>105</v>
      </c>
      <c r="AF138" s="1467">
        <v>13</v>
      </c>
      <c r="AG138" s="1467">
        <v>36</v>
      </c>
      <c r="AH138" s="1467">
        <v>33</v>
      </c>
      <c r="AI138" s="1474">
        <v>23</v>
      </c>
      <c r="AJ138" s="1474">
        <v>0</v>
      </c>
      <c r="AK138" s="1474">
        <v>0</v>
      </c>
      <c r="AL138" s="1470">
        <v>0</v>
      </c>
      <c r="AM138" s="1470">
        <v>0</v>
      </c>
      <c r="AN138" s="1470">
        <v>0</v>
      </c>
      <c r="AO138" s="1470">
        <v>0</v>
      </c>
      <c r="AP138" s="1472">
        <v>0</v>
      </c>
    </row>
    <row r="139" spans="2:42" x14ac:dyDescent="0.35">
      <c r="B139" t="s">
        <v>747</v>
      </c>
      <c r="C139" t="s">
        <v>735</v>
      </c>
      <c r="D139" t="s">
        <v>743</v>
      </c>
      <c r="E139" t="s">
        <v>1560</v>
      </c>
      <c r="F139" t="s">
        <v>744</v>
      </c>
      <c r="I139" t="s">
        <v>1566</v>
      </c>
      <c r="K139" t="s">
        <v>56</v>
      </c>
      <c r="L139" t="s">
        <v>1695</v>
      </c>
      <c r="N139" t="s">
        <v>86</v>
      </c>
      <c r="O139">
        <v>311</v>
      </c>
      <c r="P139" t="s">
        <v>718</v>
      </c>
      <c r="Q139" t="s">
        <v>1659</v>
      </c>
      <c r="R139" t="s">
        <v>1670</v>
      </c>
      <c r="S139" t="s">
        <v>87</v>
      </c>
      <c r="T139" t="s">
        <v>748</v>
      </c>
      <c r="U139" t="s">
        <v>1615</v>
      </c>
      <c r="V139" t="s">
        <v>75</v>
      </c>
      <c r="W139">
        <v>69</v>
      </c>
      <c r="Y139">
        <v>69</v>
      </c>
      <c r="Z139">
        <v>0</v>
      </c>
      <c r="AA139">
        <v>69</v>
      </c>
      <c r="AB139">
        <v>0</v>
      </c>
      <c r="AC139">
        <v>0</v>
      </c>
      <c r="AE139">
        <v>69</v>
      </c>
      <c r="AF139" s="1467">
        <v>0</v>
      </c>
      <c r="AG139" s="1467">
        <v>10</v>
      </c>
      <c r="AH139" s="1467">
        <v>30</v>
      </c>
      <c r="AI139" s="1474">
        <v>29</v>
      </c>
      <c r="AJ139" s="1474">
        <v>0</v>
      </c>
      <c r="AK139" s="1474">
        <v>0</v>
      </c>
      <c r="AL139" s="1470">
        <v>0</v>
      </c>
      <c r="AM139" s="1470">
        <v>0</v>
      </c>
      <c r="AN139" s="1470">
        <v>0</v>
      </c>
      <c r="AO139" s="1470">
        <v>0</v>
      </c>
      <c r="AP139" s="1472">
        <v>0</v>
      </c>
    </row>
    <row r="140" spans="2:42" x14ac:dyDescent="0.35">
      <c r="B140" t="s">
        <v>759</v>
      </c>
      <c r="C140" t="s">
        <v>735</v>
      </c>
      <c r="D140" t="s">
        <v>750</v>
      </c>
      <c r="E140" t="s">
        <v>1560</v>
      </c>
      <c r="F140" t="s">
        <v>760</v>
      </c>
      <c r="I140" t="s">
        <v>1566</v>
      </c>
      <c r="K140" t="s">
        <v>56</v>
      </c>
      <c r="L140" t="s">
        <v>1695</v>
      </c>
      <c r="N140" t="s">
        <v>86</v>
      </c>
      <c r="O140">
        <v>311</v>
      </c>
      <c r="P140" t="s">
        <v>718</v>
      </c>
      <c r="Q140" t="s">
        <v>1659</v>
      </c>
      <c r="R140" t="s">
        <v>1679</v>
      </c>
      <c r="S140" t="s">
        <v>87</v>
      </c>
      <c r="T140" t="s">
        <v>761</v>
      </c>
      <c r="U140" t="s">
        <v>762</v>
      </c>
      <c r="V140" t="s">
        <v>142</v>
      </c>
      <c r="W140">
        <v>55</v>
      </c>
      <c r="Y140">
        <v>23</v>
      </c>
      <c r="Z140">
        <v>32</v>
      </c>
      <c r="AA140">
        <v>55</v>
      </c>
      <c r="AB140">
        <v>0</v>
      </c>
      <c r="AC140">
        <v>55</v>
      </c>
      <c r="AD140">
        <v>41</v>
      </c>
      <c r="AE140">
        <v>0</v>
      </c>
      <c r="AF140" s="1467">
        <v>0</v>
      </c>
      <c r="AG140" s="1467">
        <v>0</v>
      </c>
      <c r="AH140" s="1467">
        <v>0</v>
      </c>
      <c r="AI140" s="1474">
        <v>0</v>
      </c>
      <c r="AJ140" s="1474">
        <v>0</v>
      </c>
      <c r="AK140" s="1474">
        <v>0</v>
      </c>
      <c r="AL140" s="1470">
        <v>0</v>
      </c>
      <c r="AM140" s="1470">
        <v>0</v>
      </c>
      <c r="AN140" s="1470">
        <v>0</v>
      </c>
      <c r="AO140" s="1470">
        <v>0</v>
      </c>
      <c r="AP140" s="1472">
        <v>0</v>
      </c>
    </row>
    <row r="141" spans="2:42" x14ac:dyDescent="0.35">
      <c r="B141" t="s">
        <v>749</v>
      </c>
      <c r="C141" t="s">
        <v>735</v>
      </c>
      <c r="D141" t="s">
        <v>750</v>
      </c>
      <c r="E141" t="s">
        <v>1560</v>
      </c>
      <c r="F141" t="s">
        <v>334</v>
      </c>
      <c r="I141" t="s">
        <v>1566</v>
      </c>
      <c r="K141" t="s">
        <v>56</v>
      </c>
      <c r="L141" t="s">
        <v>1695</v>
      </c>
      <c r="N141" t="s">
        <v>86</v>
      </c>
      <c r="O141">
        <v>311</v>
      </c>
      <c r="P141" t="s">
        <v>718</v>
      </c>
      <c r="Q141" t="s">
        <v>1659</v>
      </c>
      <c r="R141" t="s">
        <v>1679</v>
      </c>
      <c r="S141" t="s">
        <v>739</v>
      </c>
      <c r="T141" t="s">
        <v>751</v>
      </c>
      <c r="U141" t="s">
        <v>752</v>
      </c>
      <c r="V141" t="s">
        <v>142</v>
      </c>
      <c r="W141">
        <v>74</v>
      </c>
      <c r="Y141">
        <v>74</v>
      </c>
      <c r="AA141">
        <v>0</v>
      </c>
      <c r="AB141">
        <v>74</v>
      </c>
      <c r="AC141">
        <v>73</v>
      </c>
      <c r="AD141">
        <v>4</v>
      </c>
      <c r="AE141">
        <v>1</v>
      </c>
      <c r="AF141" s="1467">
        <v>1</v>
      </c>
      <c r="AG141" s="1467">
        <v>0</v>
      </c>
      <c r="AH141" s="1467">
        <v>0</v>
      </c>
      <c r="AI141" s="1474">
        <v>0</v>
      </c>
      <c r="AJ141" s="1474">
        <v>0</v>
      </c>
      <c r="AK141" s="1474">
        <v>0</v>
      </c>
      <c r="AL141" s="1470">
        <v>0</v>
      </c>
      <c r="AM141" s="1470">
        <v>0</v>
      </c>
      <c r="AN141" s="1470">
        <v>0</v>
      </c>
      <c r="AO141" s="1470">
        <v>0</v>
      </c>
      <c r="AP141" s="1472">
        <v>0</v>
      </c>
    </row>
    <row r="142" spans="2:42" x14ac:dyDescent="0.35">
      <c r="B142" t="s">
        <v>753</v>
      </c>
      <c r="C142" t="s">
        <v>735</v>
      </c>
      <c r="D142" t="s">
        <v>750</v>
      </c>
      <c r="E142" t="s">
        <v>1560</v>
      </c>
      <c r="F142" t="s">
        <v>222</v>
      </c>
      <c r="I142" t="s">
        <v>1566</v>
      </c>
      <c r="K142" t="s">
        <v>56</v>
      </c>
      <c r="L142" t="s">
        <v>1695</v>
      </c>
      <c r="N142" t="s">
        <v>86</v>
      </c>
      <c r="O142">
        <v>311</v>
      </c>
      <c r="P142" t="s">
        <v>718</v>
      </c>
      <c r="Q142" t="s">
        <v>1659</v>
      </c>
      <c r="R142" t="s">
        <v>1679</v>
      </c>
      <c r="S142" t="s">
        <v>739</v>
      </c>
      <c r="T142" t="s">
        <v>754</v>
      </c>
      <c r="U142" t="s">
        <v>755</v>
      </c>
      <c r="V142" t="s">
        <v>142</v>
      </c>
      <c r="W142">
        <v>95</v>
      </c>
      <c r="Y142">
        <v>87</v>
      </c>
      <c r="Z142">
        <v>8</v>
      </c>
      <c r="AA142">
        <v>20</v>
      </c>
      <c r="AB142">
        <v>75</v>
      </c>
      <c r="AC142">
        <v>95</v>
      </c>
      <c r="AD142">
        <v>6</v>
      </c>
      <c r="AE142">
        <v>0</v>
      </c>
      <c r="AF142" s="1467">
        <v>0</v>
      </c>
      <c r="AG142" s="1467">
        <v>0</v>
      </c>
      <c r="AH142" s="1467">
        <v>0</v>
      </c>
      <c r="AI142" s="1474">
        <v>0</v>
      </c>
      <c r="AJ142" s="1474">
        <v>0</v>
      </c>
      <c r="AK142" s="1474">
        <v>0</v>
      </c>
      <c r="AL142" s="1470">
        <v>0</v>
      </c>
      <c r="AM142" s="1470">
        <v>0</v>
      </c>
      <c r="AN142" s="1470">
        <v>0</v>
      </c>
      <c r="AO142" s="1470">
        <v>0</v>
      </c>
      <c r="AP142" s="1472">
        <v>0</v>
      </c>
    </row>
    <row r="143" spans="2:42" x14ac:dyDescent="0.35">
      <c r="B143" t="s">
        <v>713</v>
      </c>
      <c r="C143" t="s">
        <v>735</v>
      </c>
      <c r="D143" t="s">
        <v>756</v>
      </c>
      <c r="E143" t="s">
        <v>1560</v>
      </c>
      <c r="F143" t="s">
        <v>222</v>
      </c>
      <c r="I143" t="s">
        <v>1566</v>
      </c>
      <c r="K143" t="s">
        <v>56</v>
      </c>
      <c r="L143" t="s">
        <v>1695</v>
      </c>
      <c r="N143" t="s">
        <v>86</v>
      </c>
      <c r="O143">
        <v>311</v>
      </c>
      <c r="P143" t="s">
        <v>718</v>
      </c>
      <c r="Q143" t="s">
        <v>1659</v>
      </c>
      <c r="R143" t="s">
        <v>1679</v>
      </c>
      <c r="S143" t="s">
        <v>87</v>
      </c>
      <c r="T143" t="s">
        <v>757</v>
      </c>
      <c r="U143" t="s">
        <v>758</v>
      </c>
      <c r="V143" t="s">
        <v>142</v>
      </c>
      <c r="W143">
        <v>33</v>
      </c>
      <c r="Y143">
        <v>33</v>
      </c>
      <c r="Z143">
        <v>0</v>
      </c>
      <c r="AA143">
        <v>0</v>
      </c>
      <c r="AB143">
        <v>33</v>
      </c>
      <c r="AC143">
        <v>0</v>
      </c>
      <c r="AD143">
        <v>1</v>
      </c>
      <c r="AE143">
        <v>32</v>
      </c>
      <c r="AF143" s="1467">
        <v>32</v>
      </c>
      <c r="AG143" s="1467">
        <v>0</v>
      </c>
      <c r="AH143" s="1467">
        <v>0</v>
      </c>
      <c r="AI143" s="1474">
        <v>0</v>
      </c>
      <c r="AJ143" s="1474">
        <v>0</v>
      </c>
      <c r="AK143" s="1474">
        <v>0</v>
      </c>
      <c r="AL143" s="1470">
        <v>0</v>
      </c>
      <c r="AM143" s="1470">
        <v>0</v>
      </c>
      <c r="AN143" s="1470">
        <v>0</v>
      </c>
      <c r="AO143" s="1470">
        <v>0</v>
      </c>
      <c r="AP143" s="1472">
        <v>0</v>
      </c>
    </row>
    <row r="144" spans="2:42" x14ac:dyDescent="0.35">
      <c r="B144" t="s">
        <v>763</v>
      </c>
      <c r="C144" t="s">
        <v>735</v>
      </c>
      <c r="D144" t="s">
        <v>764</v>
      </c>
      <c r="E144" t="s">
        <v>1560</v>
      </c>
      <c r="F144" t="s">
        <v>334</v>
      </c>
      <c r="I144" t="s">
        <v>1566</v>
      </c>
      <c r="K144" t="s">
        <v>56</v>
      </c>
      <c r="L144" t="s">
        <v>1695</v>
      </c>
      <c r="N144" t="s">
        <v>86</v>
      </c>
      <c r="O144">
        <v>311</v>
      </c>
      <c r="P144" t="s">
        <v>718</v>
      </c>
      <c r="Q144" t="s">
        <v>1659</v>
      </c>
      <c r="R144" t="s">
        <v>1679</v>
      </c>
      <c r="S144" t="s">
        <v>87</v>
      </c>
      <c r="T144" t="s">
        <v>765</v>
      </c>
      <c r="U144" t="s">
        <v>766</v>
      </c>
      <c r="V144" t="s">
        <v>142</v>
      </c>
      <c r="W144">
        <v>44</v>
      </c>
      <c r="Y144">
        <v>44</v>
      </c>
      <c r="Z144">
        <v>0</v>
      </c>
      <c r="AA144">
        <v>0</v>
      </c>
      <c r="AB144">
        <v>44</v>
      </c>
      <c r="AC144">
        <v>44</v>
      </c>
      <c r="AD144">
        <v>27</v>
      </c>
      <c r="AE144">
        <v>0</v>
      </c>
      <c r="AF144" s="1467">
        <v>0</v>
      </c>
      <c r="AG144" s="1467">
        <v>0</v>
      </c>
      <c r="AH144" s="1467">
        <v>0</v>
      </c>
      <c r="AI144" s="1474">
        <v>0</v>
      </c>
      <c r="AJ144" s="1474">
        <v>0</v>
      </c>
      <c r="AK144" s="1474">
        <v>0</v>
      </c>
      <c r="AL144" s="1470">
        <v>0</v>
      </c>
      <c r="AM144" s="1470">
        <v>0</v>
      </c>
      <c r="AN144" s="1470">
        <v>0</v>
      </c>
      <c r="AO144" s="1470">
        <v>0</v>
      </c>
      <c r="AP144" s="1472">
        <v>0</v>
      </c>
    </row>
    <row r="145" spans="2:42" x14ac:dyDescent="0.35">
      <c r="B145" t="s">
        <v>1523</v>
      </c>
      <c r="C145" t="s">
        <v>767</v>
      </c>
      <c r="D145" t="s">
        <v>768</v>
      </c>
      <c r="E145" t="s">
        <v>1560</v>
      </c>
      <c r="F145" t="s">
        <v>294</v>
      </c>
      <c r="I145" t="s">
        <v>1566</v>
      </c>
      <c r="K145" t="s">
        <v>56</v>
      </c>
      <c r="L145" t="s">
        <v>1695</v>
      </c>
      <c r="N145" t="s">
        <v>86</v>
      </c>
      <c r="O145">
        <v>311</v>
      </c>
      <c r="P145" t="s">
        <v>718</v>
      </c>
      <c r="Q145" t="s">
        <v>1659</v>
      </c>
      <c r="R145" t="s">
        <v>1670</v>
      </c>
      <c r="S145" t="s">
        <v>87</v>
      </c>
      <c r="T145" t="s">
        <v>769</v>
      </c>
      <c r="U145" t="s">
        <v>1662</v>
      </c>
      <c r="V145" t="s">
        <v>75</v>
      </c>
      <c r="W145">
        <v>131</v>
      </c>
      <c r="Y145">
        <v>131</v>
      </c>
      <c r="Z145">
        <v>0</v>
      </c>
      <c r="AA145">
        <v>0</v>
      </c>
      <c r="AB145">
        <v>131</v>
      </c>
      <c r="AC145">
        <v>0</v>
      </c>
      <c r="AE145">
        <v>131</v>
      </c>
      <c r="AF145" s="1467">
        <v>3</v>
      </c>
      <c r="AG145" s="1467">
        <v>30</v>
      </c>
      <c r="AH145" s="1467">
        <v>30</v>
      </c>
      <c r="AI145" s="1474">
        <v>30</v>
      </c>
      <c r="AJ145" s="1474">
        <v>30</v>
      </c>
      <c r="AK145" s="1474">
        <v>8</v>
      </c>
      <c r="AL145" s="1470">
        <v>0</v>
      </c>
      <c r="AM145" s="1470">
        <v>0</v>
      </c>
      <c r="AN145" s="1470">
        <v>0</v>
      </c>
      <c r="AO145" s="1470">
        <v>0</v>
      </c>
      <c r="AP145" s="1472">
        <v>0</v>
      </c>
    </row>
    <row r="146" spans="2:42" x14ac:dyDescent="0.35">
      <c r="B146" t="s">
        <v>770</v>
      </c>
      <c r="C146" t="s">
        <v>767</v>
      </c>
      <c r="D146" t="s">
        <v>771</v>
      </c>
      <c r="E146" t="s">
        <v>1560</v>
      </c>
      <c r="F146" t="s">
        <v>692</v>
      </c>
      <c r="I146" t="s">
        <v>1566</v>
      </c>
      <c r="J146">
        <v>42.8</v>
      </c>
      <c r="K146" t="s">
        <v>56</v>
      </c>
      <c r="L146" t="s">
        <v>1695</v>
      </c>
      <c r="N146" t="s">
        <v>86</v>
      </c>
      <c r="O146">
        <v>312</v>
      </c>
      <c r="P146" t="s">
        <v>677</v>
      </c>
      <c r="Q146" t="s">
        <v>1659</v>
      </c>
      <c r="R146" t="s">
        <v>1684</v>
      </c>
      <c r="S146" t="s">
        <v>87</v>
      </c>
      <c r="T146" t="s">
        <v>772</v>
      </c>
      <c r="U146" t="s">
        <v>685</v>
      </c>
      <c r="V146" t="s">
        <v>75</v>
      </c>
      <c r="W146">
        <v>82</v>
      </c>
      <c r="Y146">
        <v>82</v>
      </c>
      <c r="Z146">
        <v>0</v>
      </c>
      <c r="AA146">
        <v>82</v>
      </c>
      <c r="AB146">
        <v>0</v>
      </c>
      <c r="AC146">
        <v>0</v>
      </c>
      <c r="AE146">
        <v>82</v>
      </c>
      <c r="AF146" s="1467">
        <v>0</v>
      </c>
      <c r="AG146" s="1467">
        <v>0</v>
      </c>
      <c r="AH146" s="1467">
        <v>42</v>
      </c>
      <c r="AI146" s="1474">
        <v>40</v>
      </c>
      <c r="AJ146" s="1474">
        <v>0</v>
      </c>
      <c r="AK146" s="1474">
        <v>0</v>
      </c>
      <c r="AL146" s="1470">
        <v>0</v>
      </c>
      <c r="AM146" s="1470">
        <v>0</v>
      </c>
      <c r="AN146" s="1470">
        <v>0</v>
      </c>
      <c r="AO146" s="1470">
        <v>0</v>
      </c>
      <c r="AP146" s="1472">
        <v>0</v>
      </c>
    </row>
    <row r="147" spans="2:42" x14ac:dyDescent="0.35">
      <c r="B147" t="s">
        <v>773</v>
      </c>
      <c r="C147" t="s">
        <v>767</v>
      </c>
      <c r="D147" t="s">
        <v>771</v>
      </c>
      <c r="E147" t="s">
        <v>1560</v>
      </c>
      <c r="F147" t="s">
        <v>692</v>
      </c>
      <c r="I147" t="s">
        <v>1566</v>
      </c>
      <c r="K147" t="s">
        <v>56</v>
      </c>
      <c r="L147" t="s">
        <v>1695</v>
      </c>
      <c r="N147" t="s">
        <v>86</v>
      </c>
      <c r="O147">
        <v>312</v>
      </c>
      <c r="P147" t="s">
        <v>677</v>
      </c>
      <c r="Q147" t="s">
        <v>1659</v>
      </c>
      <c r="R147" t="s">
        <v>1684</v>
      </c>
      <c r="S147" t="s">
        <v>87</v>
      </c>
      <c r="T147" t="s">
        <v>772</v>
      </c>
      <c r="U147" t="s">
        <v>685</v>
      </c>
      <c r="V147" t="s">
        <v>75</v>
      </c>
      <c r="W147">
        <v>225</v>
      </c>
      <c r="Y147">
        <v>225</v>
      </c>
      <c r="Z147">
        <v>0</v>
      </c>
      <c r="AA147">
        <v>0</v>
      </c>
      <c r="AB147">
        <v>225</v>
      </c>
      <c r="AC147">
        <v>0</v>
      </c>
      <c r="AE147">
        <v>225</v>
      </c>
      <c r="AF147" s="1467">
        <v>0</v>
      </c>
      <c r="AG147" s="1467">
        <v>3</v>
      </c>
      <c r="AH147" s="1467">
        <v>46</v>
      </c>
      <c r="AI147" s="1474">
        <v>23</v>
      </c>
      <c r="AJ147" s="1474">
        <v>55</v>
      </c>
      <c r="AK147" s="1474">
        <v>55</v>
      </c>
      <c r="AL147" s="1470">
        <v>30</v>
      </c>
      <c r="AM147" s="1470">
        <v>13</v>
      </c>
      <c r="AN147" s="1470">
        <v>0</v>
      </c>
      <c r="AO147" s="1470">
        <v>0</v>
      </c>
      <c r="AP147" s="1472">
        <v>0</v>
      </c>
    </row>
    <row r="148" spans="2:42" x14ac:dyDescent="0.35">
      <c r="B148" t="s">
        <v>774</v>
      </c>
      <c r="C148" t="s">
        <v>775</v>
      </c>
      <c r="D148" t="s">
        <v>776</v>
      </c>
      <c r="E148" t="s">
        <v>1560</v>
      </c>
      <c r="F148" t="s">
        <v>133</v>
      </c>
      <c r="I148" t="s">
        <v>1566</v>
      </c>
      <c r="J148">
        <v>0.8</v>
      </c>
      <c r="K148" t="s">
        <v>56</v>
      </c>
      <c r="L148" t="s">
        <v>1695</v>
      </c>
      <c r="N148" t="s">
        <v>42</v>
      </c>
      <c r="O148">
        <v>312</v>
      </c>
      <c r="P148" t="s">
        <v>677</v>
      </c>
      <c r="Q148" t="s">
        <v>1660</v>
      </c>
      <c r="R148" t="s">
        <v>1684</v>
      </c>
      <c r="T148" t="s">
        <v>134</v>
      </c>
      <c r="V148" t="s">
        <v>75</v>
      </c>
      <c r="W148">
        <v>27</v>
      </c>
      <c r="AA148">
        <v>27</v>
      </c>
      <c r="AB148">
        <v>0</v>
      </c>
      <c r="AC148">
        <v>0</v>
      </c>
      <c r="AE148">
        <v>27</v>
      </c>
      <c r="AF148" s="1467">
        <v>0</v>
      </c>
      <c r="AG148" s="1467">
        <v>0</v>
      </c>
      <c r="AH148" s="1467">
        <v>0</v>
      </c>
      <c r="AI148" s="1474">
        <v>0</v>
      </c>
      <c r="AJ148" s="1474">
        <v>0</v>
      </c>
      <c r="AK148" s="1474">
        <v>0</v>
      </c>
      <c r="AL148" s="1470">
        <v>27</v>
      </c>
      <c r="AM148" s="1470">
        <v>0</v>
      </c>
      <c r="AN148" s="1470">
        <v>0</v>
      </c>
      <c r="AO148" s="1470">
        <v>0</v>
      </c>
      <c r="AP148" s="1472">
        <v>0</v>
      </c>
    </row>
    <row r="149" spans="2:42" x14ac:dyDescent="0.35">
      <c r="B149" t="s">
        <v>777</v>
      </c>
      <c r="C149" t="s">
        <v>778</v>
      </c>
      <c r="D149" t="s">
        <v>779</v>
      </c>
      <c r="E149" t="s">
        <v>1560</v>
      </c>
      <c r="F149" t="s">
        <v>692</v>
      </c>
      <c r="I149" t="s">
        <v>1566</v>
      </c>
      <c r="J149">
        <v>10.3</v>
      </c>
      <c r="K149" t="s">
        <v>55</v>
      </c>
      <c r="L149" t="s">
        <v>1695</v>
      </c>
      <c r="N149" t="s">
        <v>42</v>
      </c>
      <c r="O149">
        <v>312</v>
      </c>
      <c r="P149" t="s">
        <v>677</v>
      </c>
      <c r="Q149" t="s">
        <v>1659</v>
      </c>
      <c r="R149" t="s">
        <v>1684</v>
      </c>
      <c r="S149" t="s">
        <v>87</v>
      </c>
      <c r="T149" t="s">
        <v>780</v>
      </c>
      <c r="U149" t="s">
        <v>781</v>
      </c>
      <c r="V149" t="s">
        <v>75</v>
      </c>
      <c r="W149">
        <v>190</v>
      </c>
      <c r="Y149">
        <v>190</v>
      </c>
      <c r="Z149">
        <v>0</v>
      </c>
      <c r="AA149">
        <v>0</v>
      </c>
      <c r="AB149">
        <v>190</v>
      </c>
      <c r="AC149">
        <v>0</v>
      </c>
      <c r="AE149">
        <v>190</v>
      </c>
      <c r="AF149" s="1467">
        <v>0</v>
      </c>
      <c r="AG149" s="1467">
        <v>0</v>
      </c>
      <c r="AH149" s="1467">
        <v>0</v>
      </c>
      <c r="AI149" s="1474">
        <v>0</v>
      </c>
      <c r="AJ149" s="1474">
        <v>0</v>
      </c>
      <c r="AK149" s="1474">
        <v>0</v>
      </c>
      <c r="AL149" s="1470">
        <v>0</v>
      </c>
      <c r="AM149" s="1470">
        <v>53</v>
      </c>
      <c r="AN149" s="1470">
        <v>50</v>
      </c>
      <c r="AO149" s="1470">
        <v>60</v>
      </c>
      <c r="AP149" s="1472">
        <v>27</v>
      </c>
    </row>
    <row r="150" spans="2:42" x14ac:dyDescent="0.35">
      <c r="B150" t="s">
        <v>1730</v>
      </c>
      <c r="C150" t="s">
        <v>778</v>
      </c>
      <c r="D150" t="s">
        <v>779</v>
      </c>
      <c r="E150" t="s">
        <v>1560</v>
      </c>
      <c r="F150" t="s">
        <v>692</v>
      </c>
      <c r="I150" t="s">
        <v>1566</v>
      </c>
      <c r="J150">
        <v>10.3</v>
      </c>
      <c r="K150" t="s">
        <v>55</v>
      </c>
      <c r="L150" t="s">
        <v>1695</v>
      </c>
      <c r="N150" t="s">
        <v>42</v>
      </c>
      <c r="O150">
        <v>312</v>
      </c>
      <c r="P150" t="s">
        <v>677</v>
      </c>
      <c r="Q150" t="s">
        <v>1659</v>
      </c>
      <c r="R150" t="s">
        <v>1684</v>
      </c>
      <c r="S150" t="s">
        <v>87</v>
      </c>
      <c r="T150" t="s">
        <v>780</v>
      </c>
      <c r="U150" t="s">
        <v>781</v>
      </c>
      <c r="V150" t="s">
        <v>75</v>
      </c>
      <c r="W150">
        <v>79</v>
      </c>
      <c r="Y150">
        <v>79</v>
      </c>
      <c r="Z150">
        <v>0</v>
      </c>
      <c r="AA150">
        <v>79</v>
      </c>
      <c r="AB150">
        <v>0</v>
      </c>
      <c r="AC150">
        <v>0</v>
      </c>
      <c r="AE150">
        <v>79</v>
      </c>
      <c r="AF150" s="1467">
        <v>0</v>
      </c>
      <c r="AG150" s="1467">
        <v>0</v>
      </c>
      <c r="AH150" s="1467">
        <v>0</v>
      </c>
      <c r="AI150" s="1474">
        <v>0</v>
      </c>
      <c r="AJ150" s="1474">
        <v>0</v>
      </c>
      <c r="AK150" s="1474">
        <v>0</v>
      </c>
      <c r="AL150" s="1470">
        <v>0</v>
      </c>
      <c r="AM150" s="1470">
        <v>23</v>
      </c>
      <c r="AN150" s="1470">
        <v>33</v>
      </c>
      <c r="AO150" s="1470">
        <v>23</v>
      </c>
      <c r="AP150" s="1472">
        <v>0</v>
      </c>
    </row>
    <row r="152" spans="2:42" s="1466" customFormat="1" x14ac:dyDescent="0.35">
      <c r="W152" s="1466">
        <f>SUM(W114:W150)</f>
        <v>3256</v>
      </c>
      <c r="X152" s="1466">
        <f t="shared" ref="X152:AP152" si="17">SUM(X114:X150)</f>
        <v>0</v>
      </c>
      <c r="Y152" s="1466">
        <f t="shared" si="17"/>
        <v>2965</v>
      </c>
      <c r="Z152" s="1466">
        <f t="shared" si="17"/>
        <v>264</v>
      </c>
      <c r="AA152" s="1466">
        <f t="shared" si="17"/>
        <v>645</v>
      </c>
      <c r="AB152" s="1466">
        <f t="shared" si="17"/>
        <v>2611</v>
      </c>
      <c r="AC152" s="1466">
        <f t="shared" si="17"/>
        <v>384</v>
      </c>
      <c r="AD152" s="1466">
        <f t="shared" si="17"/>
        <v>172</v>
      </c>
      <c r="AE152" s="1466">
        <f t="shared" si="17"/>
        <v>2871</v>
      </c>
      <c r="AF152" s="1467">
        <f t="shared" si="17"/>
        <v>336</v>
      </c>
      <c r="AG152" s="1467">
        <f t="shared" si="17"/>
        <v>318</v>
      </c>
      <c r="AH152" s="1467">
        <f t="shared" si="17"/>
        <v>430</v>
      </c>
      <c r="AI152" s="1474">
        <f t="shared" si="17"/>
        <v>322</v>
      </c>
      <c r="AJ152" s="1474">
        <f t="shared" si="17"/>
        <v>301</v>
      </c>
      <c r="AK152" s="1474">
        <f t="shared" si="17"/>
        <v>259</v>
      </c>
      <c r="AL152" s="1470">
        <f t="shared" si="17"/>
        <v>207</v>
      </c>
      <c r="AM152" s="1470">
        <f t="shared" si="17"/>
        <v>269</v>
      </c>
      <c r="AN152" s="1470">
        <f t="shared" si="17"/>
        <v>217</v>
      </c>
      <c r="AO152" s="1470">
        <f t="shared" si="17"/>
        <v>165</v>
      </c>
      <c r="AP152" s="1472">
        <f t="shared" si="17"/>
        <v>47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D77C7-91F6-49D8-BA76-922F1B72F707}">
  <sheetPr>
    <tabColor theme="1"/>
  </sheetPr>
  <dimension ref="A3:CW87"/>
  <sheetViews>
    <sheetView topLeftCell="U4" workbookViewId="0">
      <pane xSplit="14790" ySplit="2030" topLeftCell="AJ72" activePane="bottomLeft"/>
      <selection activeCell="AI64" sqref="AI64"/>
      <selection pane="topRight" activeCell="AJ64" sqref="AJ64"/>
      <selection pane="bottomLeft" activeCell="AA74" sqref="AA74"/>
      <selection pane="bottomRight" activeCell="AJ72" sqref="AJ72"/>
    </sheetView>
  </sheetViews>
  <sheetFormatPr defaultRowHeight="14.5" x14ac:dyDescent="0.35"/>
  <sheetData>
    <row r="3" spans="1:101" x14ac:dyDescent="0.35">
      <c r="K3" t="s">
        <v>1593</v>
      </c>
      <c r="R3" t="s">
        <v>1576</v>
      </c>
      <c r="T3" t="s">
        <v>39</v>
      </c>
      <c r="U3" t="s">
        <v>39</v>
      </c>
      <c r="AC3" t="s">
        <v>5</v>
      </c>
      <c r="AF3" t="s">
        <v>1736</v>
      </c>
    </row>
    <row r="4" spans="1:101" x14ac:dyDescent="0.35">
      <c r="B4" t="s">
        <v>41</v>
      </c>
      <c r="C4" t="s">
        <v>42</v>
      </c>
      <c r="I4" t="s">
        <v>1564</v>
      </c>
      <c r="K4" t="s">
        <v>1594</v>
      </c>
      <c r="L4" t="s">
        <v>1580</v>
      </c>
      <c r="M4" t="s">
        <v>1581</v>
      </c>
      <c r="Q4" t="s">
        <v>1575</v>
      </c>
      <c r="R4" t="s">
        <v>1577</v>
      </c>
      <c r="S4" t="s">
        <v>39</v>
      </c>
      <c r="T4" t="s">
        <v>43</v>
      </c>
      <c r="U4" t="s">
        <v>43</v>
      </c>
      <c r="V4" t="s">
        <v>44</v>
      </c>
      <c r="W4" t="s">
        <v>1567</v>
      </c>
      <c r="X4" t="s">
        <v>1721</v>
      </c>
      <c r="AA4" t="s">
        <v>46</v>
      </c>
      <c r="AB4" t="s">
        <v>47</v>
      </c>
      <c r="AC4" t="s">
        <v>48</v>
      </c>
      <c r="AD4" t="s">
        <v>48</v>
      </c>
      <c r="AE4" t="s">
        <v>49</v>
      </c>
      <c r="AF4" t="s">
        <v>17</v>
      </c>
      <c r="AG4" t="s">
        <v>18</v>
      </c>
      <c r="AH4" t="s">
        <v>19</v>
      </c>
      <c r="AI4" t="s">
        <v>20</v>
      </c>
      <c r="AJ4" t="s">
        <v>21</v>
      </c>
      <c r="AK4" t="s">
        <v>22</v>
      </c>
      <c r="AL4" t="s">
        <v>23</v>
      </c>
      <c r="AM4" t="s">
        <v>24</v>
      </c>
      <c r="AN4" t="s">
        <v>25</v>
      </c>
      <c r="AO4" t="s">
        <v>1572</v>
      </c>
      <c r="AP4" t="s">
        <v>1573</v>
      </c>
    </row>
    <row r="5" spans="1:101" x14ac:dyDescent="0.35">
      <c r="B5" t="s">
        <v>51</v>
      </c>
      <c r="C5" t="s">
        <v>51</v>
      </c>
      <c r="D5" t="s">
        <v>52</v>
      </c>
      <c r="E5" t="s">
        <v>1545</v>
      </c>
      <c r="F5" t="s">
        <v>53</v>
      </c>
      <c r="G5" t="s">
        <v>1562</v>
      </c>
      <c r="H5" t="s">
        <v>1563</v>
      </c>
      <c r="I5" t="s">
        <v>1565</v>
      </c>
      <c r="J5" t="s">
        <v>54</v>
      </c>
      <c r="K5" t="s">
        <v>1592</v>
      </c>
      <c r="L5" t="s">
        <v>1579</v>
      </c>
      <c r="N5" t="s">
        <v>57</v>
      </c>
      <c r="O5" t="s">
        <v>58</v>
      </c>
      <c r="P5" t="s">
        <v>59</v>
      </c>
      <c r="Q5" t="s">
        <v>7</v>
      </c>
      <c r="R5" t="s">
        <v>1578</v>
      </c>
      <c r="S5" t="s">
        <v>7</v>
      </c>
      <c r="T5" t="s">
        <v>51</v>
      </c>
      <c r="U5" t="s">
        <v>61</v>
      </c>
      <c r="V5" t="s">
        <v>62</v>
      </c>
      <c r="W5" t="s">
        <v>1568</v>
      </c>
      <c r="Y5" t="s">
        <v>64</v>
      </c>
      <c r="Z5" t="s">
        <v>65</v>
      </c>
      <c r="AA5" t="s">
        <v>14</v>
      </c>
      <c r="AB5" t="s">
        <v>67</v>
      </c>
      <c r="AC5" t="s">
        <v>1570</v>
      </c>
      <c r="AD5" t="s">
        <v>1569</v>
      </c>
      <c r="AE5" t="s">
        <v>1571</v>
      </c>
      <c r="AF5" t="s">
        <v>26</v>
      </c>
      <c r="AI5" t="s">
        <v>27</v>
      </c>
      <c r="AL5" t="s">
        <v>28</v>
      </c>
    </row>
    <row r="6" spans="1:101" s="114" customFormat="1" ht="27.65" customHeight="1" x14ac:dyDescent="0.35">
      <c r="B6" s="1584" t="s">
        <v>101</v>
      </c>
      <c r="C6" s="1584" t="s">
        <v>102</v>
      </c>
      <c r="D6" s="1585" t="s">
        <v>103</v>
      </c>
      <c r="E6" s="1585" t="s">
        <v>813</v>
      </c>
      <c r="F6" s="1586" t="s">
        <v>104</v>
      </c>
      <c r="G6" s="1587"/>
      <c r="H6" s="1587"/>
      <c r="I6" s="1588" t="s">
        <v>1566</v>
      </c>
      <c r="J6" s="1971">
        <v>12.8</v>
      </c>
      <c r="K6" s="1589" t="s">
        <v>56</v>
      </c>
      <c r="L6" s="161" t="s">
        <v>1695</v>
      </c>
      <c r="M6" s="1590"/>
      <c r="N6" s="162" t="s">
        <v>86</v>
      </c>
      <c r="O6" s="162">
        <v>253</v>
      </c>
      <c r="P6" s="162" t="s">
        <v>105</v>
      </c>
      <c r="Q6" s="162" t="s">
        <v>1659</v>
      </c>
      <c r="R6" s="1591" t="s">
        <v>1679</v>
      </c>
      <c r="S6" s="162" t="s">
        <v>87</v>
      </c>
      <c r="T6" s="1591" t="s">
        <v>106</v>
      </c>
      <c r="U6" s="1592" t="s">
        <v>107</v>
      </c>
      <c r="V6" s="1593" t="s">
        <v>142</v>
      </c>
      <c r="W6" s="306">
        <v>280</v>
      </c>
      <c r="X6" s="306"/>
      <c r="Y6" s="306"/>
      <c r="Z6" s="306"/>
      <c r="AA6" s="306">
        <v>0</v>
      </c>
      <c r="AB6" s="306">
        <v>280</v>
      </c>
      <c r="AC6" s="277">
        <v>14</v>
      </c>
      <c r="AD6" s="277">
        <v>14</v>
      </c>
      <c r="AE6" s="1435">
        <v>266</v>
      </c>
      <c r="AF6" s="1158">
        <v>18</v>
      </c>
      <c r="AG6" s="156">
        <v>36</v>
      </c>
      <c r="AH6" s="1159">
        <v>36</v>
      </c>
      <c r="AI6" s="1187">
        <v>36</v>
      </c>
      <c r="AJ6" s="514">
        <v>36</v>
      </c>
      <c r="AK6" s="1184">
        <v>36</v>
      </c>
      <c r="AL6" s="1211">
        <v>36</v>
      </c>
      <c r="AM6" s="158">
        <v>32</v>
      </c>
      <c r="AN6" s="158">
        <v>0</v>
      </c>
      <c r="AO6" s="1212">
        <v>0</v>
      </c>
      <c r="AP6" s="1556">
        <v>0</v>
      </c>
      <c r="AQ6" s="1537"/>
      <c r="AR6" s="1534"/>
      <c r="AS6" s="540"/>
      <c r="AT6" s="155"/>
      <c r="AU6" s="638"/>
      <c r="AV6" s="212"/>
    </row>
    <row r="7" spans="1:101" s="114" customFormat="1" ht="27.65" customHeight="1" x14ac:dyDescent="0.35">
      <c r="B7" s="1584" t="s">
        <v>108</v>
      </c>
      <c r="C7" s="1584" t="s">
        <v>102</v>
      </c>
      <c r="D7" s="1585" t="s">
        <v>103</v>
      </c>
      <c r="E7" s="1585" t="s">
        <v>813</v>
      </c>
      <c r="F7" s="1586" t="s">
        <v>109</v>
      </c>
      <c r="G7" s="1594"/>
      <c r="H7" s="1594"/>
      <c r="I7" s="1588" t="s">
        <v>1566</v>
      </c>
      <c r="J7" s="1972"/>
      <c r="K7" s="1589" t="s">
        <v>56</v>
      </c>
      <c r="L7" s="161" t="s">
        <v>1695</v>
      </c>
      <c r="M7" s="1590"/>
      <c r="N7" s="162" t="s">
        <v>86</v>
      </c>
      <c r="O7" s="162">
        <v>253</v>
      </c>
      <c r="P7" s="162" t="s">
        <v>105</v>
      </c>
      <c r="Q7" s="162" t="s">
        <v>1659</v>
      </c>
      <c r="R7" s="1591" t="s">
        <v>1679</v>
      </c>
      <c r="S7" s="162" t="s">
        <v>87</v>
      </c>
      <c r="T7" s="1591" t="s">
        <v>106</v>
      </c>
      <c r="U7" s="1592" t="s">
        <v>107</v>
      </c>
      <c r="V7" s="1593" t="s">
        <v>142</v>
      </c>
      <c r="W7" s="306">
        <v>94</v>
      </c>
      <c r="X7" s="306"/>
      <c r="Y7" s="306"/>
      <c r="Z7" s="306"/>
      <c r="AA7" s="306">
        <v>94</v>
      </c>
      <c r="AB7" s="306">
        <v>0</v>
      </c>
      <c r="AC7" s="277">
        <v>0</v>
      </c>
      <c r="AD7" s="277"/>
      <c r="AE7" s="1435">
        <v>94</v>
      </c>
      <c r="AF7" s="1160">
        <v>33</v>
      </c>
      <c r="AG7" s="234">
        <v>61</v>
      </c>
      <c r="AH7" s="1161">
        <v>0</v>
      </c>
      <c r="AI7" s="1188">
        <v>0</v>
      </c>
      <c r="AJ7" s="515">
        <v>0</v>
      </c>
      <c r="AK7" s="1186">
        <v>0</v>
      </c>
      <c r="AL7" s="1213">
        <v>0</v>
      </c>
      <c r="AM7" s="228">
        <v>0</v>
      </c>
      <c r="AN7" s="228">
        <v>0</v>
      </c>
      <c r="AO7" s="1214">
        <v>0</v>
      </c>
      <c r="AP7" s="1430">
        <v>0</v>
      </c>
      <c r="AQ7" s="1537"/>
      <c r="AR7" s="1534"/>
      <c r="AS7" s="540"/>
      <c r="AT7" s="155"/>
      <c r="AU7" s="638"/>
      <c r="AV7" s="212"/>
    </row>
    <row r="8" spans="1:101" s="114" customFormat="1" ht="27.65" customHeight="1" x14ac:dyDescent="0.35">
      <c r="B8" s="1595">
        <v>15</v>
      </c>
      <c r="C8" s="1585" t="s">
        <v>124</v>
      </c>
      <c r="D8" s="1585" t="s">
        <v>125</v>
      </c>
      <c r="E8" s="1596" t="s">
        <v>1546</v>
      </c>
      <c r="F8" s="1585" t="s">
        <v>126</v>
      </c>
      <c r="G8" s="1585"/>
      <c r="H8" s="1585"/>
      <c r="I8" s="1588" t="s">
        <v>1566</v>
      </c>
      <c r="J8" s="162">
        <v>1.1599999999999999</v>
      </c>
      <c r="K8" s="1589" t="s">
        <v>55</v>
      </c>
      <c r="L8" s="161" t="s">
        <v>1695</v>
      </c>
      <c r="M8" s="162"/>
      <c r="N8" s="162" t="s">
        <v>86</v>
      </c>
      <c r="O8" s="162">
        <v>246</v>
      </c>
      <c r="P8" s="162" t="s">
        <v>127</v>
      </c>
      <c r="Q8" s="162" t="s">
        <v>1659</v>
      </c>
      <c r="R8" s="1591" t="s">
        <v>1679</v>
      </c>
      <c r="S8" s="162" t="s">
        <v>114</v>
      </c>
      <c r="T8" s="1591" t="s">
        <v>1603</v>
      </c>
      <c r="U8" s="1597" t="s">
        <v>1604</v>
      </c>
      <c r="V8" s="162" t="s">
        <v>142</v>
      </c>
      <c r="W8" s="277">
        <v>14</v>
      </c>
      <c r="X8" s="277"/>
      <c r="Y8" s="277">
        <v>14</v>
      </c>
      <c r="Z8" s="277">
        <v>0</v>
      </c>
      <c r="AA8" s="277">
        <v>0</v>
      </c>
      <c r="AB8" s="277">
        <v>14</v>
      </c>
      <c r="AC8" s="277">
        <v>6</v>
      </c>
      <c r="AD8" s="277">
        <v>6</v>
      </c>
      <c r="AE8" s="1435">
        <v>8</v>
      </c>
      <c r="AF8" s="1000">
        <v>8</v>
      </c>
      <c r="AG8" s="159">
        <v>0</v>
      </c>
      <c r="AH8" s="1155">
        <v>0</v>
      </c>
      <c r="AI8" s="1183">
        <v>0</v>
      </c>
      <c r="AJ8" s="504">
        <v>0</v>
      </c>
      <c r="AK8" s="1184">
        <v>0</v>
      </c>
      <c r="AL8" s="1207">
        <v>0</v>
      </c>
      <c r="AM8" s="162">
        <v>0</v>
      </c>
      <c r="AN8" s="158">
        <v>0</v>
      </c>
      <c r="AO8" s="1208">
        <v>0</v>
      </c>
      <c r="AP8" s="1232">
        <v>0</v>
      </c>
      <c r="AQ8" s="1537"/>
      <c r="AR8" s="1527"/>
      <c r="AS8" s="540"/>
      <c r="AT8" s="155"/>
      <c r="AU8" s="638"/>
      <c r="AV8" s="212"/>
    </row>
    <row r="9" spans="1:101" s="114" customFormat="1" ht="27.65" customHeight="1" x14ac:dyDescent="0.35">
      <c r="B9" s="1584" t="s">
        <v>135</v>
      </c>
      <c r="C9" s="1584" t="s">
        <v>136</v>
      </c>
      <c r="D9" s="1585" t="s">
        <v>137</v>
      </c>
      <c r="E9" s="1596" t="s">
        <v>1546</v>
      </c>
      <c r="F9" s="1585" t="s">
        <v>138</v>
      </c>
      <c r="G9" s="1598"/>
      <c r="H9" s="1598"/>
      <c r="I9" s="1588" t="s">
        <v>1566</v>
      </c>
      <c r="J9" s="1971">
        <v>6.5</v>
      </c>
      <c r="K9" s="1589" t="s">
        <v>55</v>
      </c>
      <c r="L9" s="161" t="s">
        <v>1695</v>
      </c>
      <c r="M9" s="1589"/>
      <c r="N9" s="162" t="s">
        <v>120</v>
      </c>
      <c r="O9" s="162">
        <v>251</v>
      </c>
      <c r="P9" s="162" t="s">
        <v>139</v>
      </c>
      <c r="Q9" s="162" t="s">
        <v>1659</v>
      </c>
      <c r="R9" s="1591" t="s">
        <v>1679</v>
      </c>
      <c r="S9" s="162" t="s">
        <v>1696</v>
      </c>
      <c r="T9" s="1591" t="s">
        <v>1601</v>
      </c>
      <c r="U9" s="1592" t="s">
        <v>1602</v>
      </c>
      <c r="V9" s="1593" t="s">
        <v>142</v>
      </c>
      <c r="W9" s="306">
        <v>141</v>
      </c>
      <c r="X9" s="306"/>
      <c r="Y9" s="306">
        <v>141</v>
      </c>
      <c r="Z9" s="306"/>
      <c r="AA9" s="306">
        <v>0</v>
      </c>
      <c r="AB9" s="306">
        <v>141</v>
      </c>
      <c r="AC9" s="277">
        <v>0</v>
      </c>
      <c r="AD9" s="277"/>
      <c r="AE9" s="1435">
        <v>141</v>
      </c>
      <c r="AF9" s="1158">
        <v>26</v>
      </c>
      <c r="AG9" s="156">
        <v>25</v>
      </c>
      <c r="AH9" s="1159">
        <v>50</v>
      </c>
      <c r="AI9" s="1187">
        <v>40</v>
      </c>
      <c r="AJ9" s="514">
        <v>0</v>
      </c>
      <c r="AK9" s="1184">
        <v>0</v>
      </c>
      <c r="AL9" s="1211">
        <v>0</v>
      </c>
      <c r="AM9" s="158">
        <v>0</v>
      </c>
      <c r="AN9" s="158">
        <v>0</v>
      </c>
      <c r="AO9" s="1208">
        <v>0</v>
      </c>
      <c r="AP9" s="1557">
        <v>0</v>
      </c>
      <c r="AQ9" s="1537"/>
      <c r="AR9" s="1527"/>
      <c r="AS9" s="540"/>
      <c r="AT9" s="155"/>
      <c r="AU9" s="638"/>
      <c r="AV9" s="212"/>
    </row>
    <row r="10" spans="1:101" s="114" customFormat="1" ht="27.65" customHeight="1" x14ac:dyDescent="0.35">
      <c r="A10" s="116"/>
      <c r="B10" s="1584" t="s">
        <v>143</v>
      </c>
      <c r="C10" s="1584" t="s">
        <v>136</v>
      </c>
      <c r="D10" s="1585" t="s">
        <v>137</v>
      </c>
      <c r="E10" s="1596" t="s">
        <v>1546</v>
      </c>
      <c r="F10" s="1585" t="s">
        <v>144</v>
      </c>
      <c r="G10" s="1599"/>
      <c r="H10" s="1599"/>
      <c r="I10" s="1588" t="s">
        <v>1566</v>
      </c>
      <c r="J10" s="1972"/>
      <c r="K10" s="1589" t="s">
        <v>55</v>
      </c>
      <c r="L10" s="161" t="s">
        <v>1695</v>
      </c>
      <c r="M10" s="1589"/>
      <c r="N10" s="162" t="s">
        <v>120</v>
      </c>
      <c r="O10" s="162">
        <v>251</v>
      </c>
      <c r="P10" s="162" t="s">
        <v>139</v>
      </c>
      <c r="Q10" s="162" t="s">
        <v>1659</v>
      </c>
      <c r="R10" s="1591" t="s">
        <v>1679</v>
      </c>
      <c r="S10" s="162" t="s">
        <v>1696</v>
      </c>
      <c r="T10" s="1591" t="s">
        <v>1601</v>
      </c>
      <c r="U10" s="1592" t="s">
        <v>1602</v>
      </c>
      <c r="V10" s="1593" t="s">
        <v>142</v>
      </c>
      <c r="W10" s="306">
        <v>25</v>
      </c>
      <c r="X10" s="306"/>
      <c r="Y10" s="306">
        <v>13</v>
      </c>
      <c r="Z10" s="306">
        <v>12</v>
      </c>
      <c r="AA10" s="306">
        <v>25</v>
      </c>
      <c r="AB10" s="306">
        <v>0</v>
      </c>
      <c r="AC10" s="277">
        <v>0</v>
      </c>
      <c r="AD10" s="277"/>
      <c r="AE10" s="1435">
        <v>25</v>
      </c>
      <c r="AF10" s="1160">
        <v>0</v>
      </c>
      <c r="AG10" s="234">
        <v>25</v>
      </c>
      <c r="AH10" s="1161">
        <v>0</v>
      </c>
      <c r="AI10" s="1188">
        <v>0</v>
      </c>
      <c r="AJ10" s="515">
        <v>0</v>
      </c>
      <c r="AK10" s="1186">
        <v>0</v>
      </c>
      <c r="AL10" s="1213">
        <v>0</v>
      </c>
      <c r="AM10" s="228">
        <v>0</v>
      </c>
      <c r="AN10" s="228">
        <v>0</v>
      </c>
      <c r="AO10" s="1210">
        <v>0</v>
      </c>
      <c r="AP10" s="1558">
        <v>0</v>
      </c>
      <c r="AQ10" s="1537"/>
      <c r="AR10" s="1534"/>
      <c r="AS10" s="540"/>
      <c r="AT10" s="155"/>
      <c r="AU10" s="638"/>
      <c r="AV10" s="212"/>
    </row>
    <row r="11" spans="1:101" s="165" customFormat="1" ht="27.65" customHeight="1" x14ac:dyDescent="0.35">
      <c r="A11" s="166"/>
      <c r="B11" s="1584" t="s">
        <v>145</v>
      </c>
      <c r="C11" s="1584"/>
      <c r="D11" s="1585" t="s">
        <v>146</v>
      </c>
      <c r="E11" s="1596" t="s">
        <v>1546</v>
      </c>
      <c r="F11" s="1585" t="s">
        <v>147</v>
      </c>
      <c r="G11" s="1585"/>
      <c r="H11" s="1585"/>
      <c r="I11" s="1588" t="s">
        <v>1566</v>
      </c>
      <c r="J11" s="1600"/>
      <c r="K11" s="1589" t="s">
        <v>56</v>
      </c>
      <c r="L11" s="161" t="s">
        <v>1695</v>
      </c>
      <c r="M11" s="1590"/>
      <c r="N11" s="162" t="s">
        <v>113</v>
      </c>
      <c r="O11" s="162">
        <v>251</v>
      </c>
      <c r="P11" s="162" t="s">
        <v>139</v>
      </c>
      <c r="Q11" s="162" t="s">
        <v>1659</v>
      </c>
      <c r="R11" s="1591" t="s">
        <v>1679</v>
      </c>
      <c r="S11" s="162" t="s">
        <v>87</v>
      </c>
      <c r="T11" s="1591" t="s">
        <v>148</v>
      </c>
      <c r="U11" s="1592" t="s">
        <v>149</v>
      </c>
      <c r="V11" s="1593" t="s">
        <v>142</v>
      </c>
      <c r="W11" s="306">
        <v>160</v>
      </c>
      <c r="X11" s="306"/>
      <c r="Y11" s="306">
        <v>160</v>
      </c>
      <c r="Z11" s="306">
        <v>0</v>
      </c>
      <c r="AA11" s="306">
        <v>0</v>
      </c>
      <c r="AB11" s="306">
        <v>160</v>
      </c>
      <c r="AC11" s="277">
        <v>7</v>
      </c>
      <c r="AD11" s="277">
        <v>7</v>
      </c>
      <c r="AE11" s="1435">
        <v>153</v>
      </c>
      <c r="AF11" s="1158">
        <v>42</v>
      </c>
      <c r="AG11" s="156">
        <v>48</v>
      </c>
      <c r="AH11" s="1159">
        <v>48</v>
      </c>
      <c r="AI11" s="1187">
        <v>15</v>
      </c>
      <c r="AJ11" s="514">
        <v>0</v>
      </c>
      <c r="AK11" s="1184">
        <v>0</v>
      </c>
      <c r="AL11" s="1211">
        <v>0</v>
      </c>
      <c r="AM11" s="158">
        <v>0</v>
      </c>
      <c r="AN11" s="158">
        <v>0</v>
      </c>
      <c r="AO11" s="1208">
        <v>0</v>
      </c>
      <c r="AP11" s="1557">
        <v>0</v>
      </c>
      <c r="AQ11" s="1537"/>
      <c r="AR11" s="1534"/>
      <c r="AS11" s="540"/>
      <c r="AT11" s="155"/>
      <c r="AU11" s="638"/>
      <c r="AV11" s="212"/>
      <c r="AW11" s="114"/>
      <c r="AX11" s="114"/>
      <c r="AY11" s="114"/>
      <c r="AZ11" s="114"/>
      <c r="BA11" s="114"/>
      <c r="BB11" s="114"/>
      <c r="BC11" s="114"/>
      <c r="BD11" s="114"/>
      <c r="BE11" s="114"/>
      <c r="BF11" s="114"/>
      <c r="BG11" s="114"/>
      <c r="BH11" s="114"/>
      <c r="BI11" s="114"/>
      <c r="BJ11" s="114"/>
      <c r="BK11" s="114"/>
      <c r="BL11" s="114"/>
      <c r="BM11" s="114"/>
      <c r="BN11" s="114"/>
      <c r="BO11" s="114"/>
      <c r="BP11" s="114"/>
      <c r="BQ11" s="114"/>
      <c r="BR11" s="114"/>
      <c r="BS11" s="114"/>
      <c r="BT11" s="114"/>
      <c r="BU11" s="114"/>
      <c r="BV11" s="114"/>
      <c r="BW11" s="114"/>
      <c r="BX11" s="114"/>
      <c r="BY11" s="114"/>
      <c r="BZ11" s="114"/>
      <c r="CA11" s="114"/>
      <c r="CB11" s="114"/>
      <c r="CC11" s="114"/>
      <c r="CD11" s="114"/>
      <c r="CE11" s="114"/>
      <c r="CF11" s="114"/>
      <c r="CG11" s="114"/>
      <c r="CH11" s="114"/>
      <c r="CI11" s="114"/>
      <c r="CJ11" s="114"/>
      <c r="CK11" s="114"/>
      <c r="CL11" s="114"/>
      <c r="CM11" s="114"/>
      <c r="CN11" s="114"/>
      <c r="CO11" s="114"/>
      <c r="CP11" s="114"/>
      <c r="CQ11" s="114"/>
      <c r="CR11" s="114"/>
      <c r="CS11" s="114"/>
      <c r="CT11" s="114"/>
      <c r="CU11" s="114"/>
      <c r="CV11" s="114"/>
      <c r="CW11" s="114"/>
    </row>
    <row r="12" spans="1:101" s="165" customFormat="1" ht="26.5" customHeight="1" x14ac:dyDescent="0.35">
      <c r="A12" s="166"/>
      <c r="B12" s="1584" t="s">
        <v>150</v>
      </c>
      <c r="C12" s="1584"/>
      <c r="D12" s="1585" t="s">
        <v>146</v>
      </c>
      <c r="E12" s="1596" t="s">
        <v>1546</v>
      </c>
      <c r="F12" s="1585" t="s">
        <v>151</v>
      </c>
      <c r="G12" s="1585"/>
      <c r="H12" s="1585"/>
      <c r="I12" s="1588" t="s">
        <v>1566</v>
      </c>
      <c r="J12" s="1600"/>
      <c r="K12" s="1589" t="s">
        <v>56</v>
      </c>
      <c r="L12" s="161" t="s">
        <v>1695</v>
      </c>
      <c r="M12" s="1590"/>
      <c r="N12" s="162" t="s">
        <v>113</v>
      </c>
      <c r="O12" s="162">
        <v>251</v>
      </c>
      <c r="P12" s="162" t="s">
        <v>139</v>
      </c>
      <c r="Q12" s="162" t="s">
        <v>1659</v>
      </c>
      <c r="R12" s="1591" t="s">
        <v>1679</v>
      </c>
      <c r="S12" s="162" t="s">
        <v>87</v>
      </c>
      <c r="T12" s="1591" t="s">
        <v>148</v>
      </c>
      <c r="U12" s="1592" t="s">
        <v>149</v>
      </c>
      <c r="V12" s="1593" t="s">
        <v>142</v>
      </c>
      <c r="W12" s="306">
        <v>29</v>
      </c>
      <c r="X12" s="306"/>
      <c r="Y12" s="306">
        <v>29</v>
      </c>
      <c r="Z12" s="306">
        <v>0</v>
      </c>
      <c r="AA12" s="306">
        <v>29</v>
      </c>
      <c r="AB12" s="306">
        <v>0</v>
      </c>
      <c r="AC12" s="277">
        <v>29</v>
      </c>
      <c r="AD12" s="818">
        <v>29</v>
      </c>
      <c r="AE12" s="1435">
        <v>0</v>
      </c>
      <c r="AF12" s="1160">
        <v>0</v>
      </c>
      <c r="AG12" s="234">
        <v>0</v>
      </c>
      <c r="AH12" s="1161">
        <v>0</v>
      </c>
      <c r="AI12" s="1188">
        <v>0</v>
      </c>
      <c r="AJ12" s="515">
        <v>0</v>
      </c>
      <c r="AK12" s="1186">
        <v>0</v>
      </c>
      <c r="AL12" s="1213">
        <v>0</v>
      </c>
      <c r="AM12" s="228">
        <v>0</v>
      </c>
      <c r="AN12" s="228">
        <v>0</v>
      </c>
      <c r="AO12" s="1210">
        <v>0</v>
      </c>
      <c r="AP12" s="1558">
        <v>0</v>
      </c>
      <c r="AQ12" s="1537"/>
      <c r="AR12" s="1534"/>
      <c r="AS12" s="540"/>
      <c r="AT12" s="155"/>
      <c r="AU12" s="638"/>
      <c r="AV12" s="212"/>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row>
    <row r="13" spans="1:101" s="155" customFormat="1" ht="27.65" customHeight="1" x14ac:dyDescent="0.35">
      <c r="B13" s="1584" t="s">
        <v>152</v>
      </c>
      <c r="C13" s="1584" t="s">
        <v>153</v>
      </c>
      <c r="D13" s="1585" t="s">
        <v>154</v>
      </c>
      <c r="E13" s="1585" t="s">
        <v>934</v>
      </c>
      <c r="F13" s="1596" t="s">
        <v>155</v>
      </c>
      <c r="G13" s="1596"/>
      <c r="H13" s="1596"/>
      <c r="I13" s="1588" t="s">
        <v>1566</v>
      </c>
      <c r="J13" s="1600">
        <v>0.5</v>
      </c>
      <c r="K13" s="1589" t="s">
        <v>55</v>
      </c>
      <c r="L13" s="161" t="s">
        <v>1695</v>
      </c>
      <c r="M13" s="1589"/>
      <c r="N13" s="162" t="s">
        <v>42</v>
      </c>
      <c r="O13" s="162">
        <v>242</v>
      </c>
      <c r="P13" s="162" t="s">
        <v>156</v>
      </c>
      <c r="Q13" s="162" t="s">
        <v>1659</v>
      </c>
      <c r="R13" s="1591" t="s">
        <v>1679</v>
      </c>
      <c r="S13" s="162" t="s">
        <v>114</v>
      </c>
      <c r="T13" s="162" t="s">
        <v>157</v>
      </c>
      <c r="U13" s="1601">
        <v>44811</v>
      </c>
      <c r="V13" s="1589" t="s">
        <v>142</v>
      </c>
      <c r="W13" s="306">
        <v>20</v>
      </c>
      <c r="X13" s="306"/>
      <c r="Y13" s="306"/>
      <c r="Z13" s="306">
        <v>20</v>
      </c>
      <c r="AA13" s="306">
        <v>20</v>
      </c>
      <c r="AB13" s="306">
        <v>0</v>
      </c>
      <c r="AC13" s="277">
        <v>0</v>
      </c>
      <c r="AD13" s="277"/>
      <c r="AE13" s="1435">
        <v>20</v>
      </c>
      <c r="AF13" s="1160">
        <v>20</v>
      </c>
      <c r="AG13" s="234">
        <v>0</v>
      </c>
      <c r="AH13" s="1161">
        <v>0</v>
      </c>
      <c r="AI13" s="1188">
        <v>0</v>
      </c>
      <c r="AJ13" s="515">
        <v>0</v>
      </c>
      <c r="AK13" s="1186">
        <v>0</v>
      </c>
      <c r="AL13" s="1213">
        <v>0</v>
      </c>
      <c r="AM13" s="228">
        <v>0</v>
      </c>
      <c r="AN13" s="228">
        <v>0</v>
      </c>
      <c r="AO13" s="1210">
        <v>0</v>
      </c>
      <c r="AP13" s="1555">
        <v>0</v>
      </c>
      <c r="AQ13" s="1538"/>
      <c r="AR13" s="1534"/>
      <c r="AS13" s="540"/>
      <c r="AU13" s="638"/>
      <c r="AV13" s="212"/>
    </row>
    <row r="14" spans="1:101" s="155" customFormat="1" ht="27.65" customHeight="1" x14ac:dyDescent="0.35">
      <c r="B14" s="1602" t="s">
        <v>164</v>
      </c>
      <c r="C14" s="1603" t="s">
        <v>165</v>
      </c>
      <c r="D14" s="1604" t="s">
        <v>166</v>
      </c>
      <c r="E14" s="1604" t="s">
        <v>168</v>
      </c>
      <c r="F14" s="1596" t="s">
        <v>167</v>
      </c>
      <c r="G14" s="1596"/>
      <c r="H14" s="1596"/>
      <c r="I14" s="1588" t="s">
        <v>1566</v>
      </c>
      <c r="J14" s="1605">
        <v>13.3</v>
      </c>
      <c r="K14" s="161" t="s">
        <v>56</v>
      </c>
      <c r="L14" s="161" t="s">
        <v>1695</v>
      </c>
      <c r="M14" s="1590"/>
      <c r="N14" s="162" t="s">
        <v>86</v>
      </c>
      <c r="O14" s="162">
        <v>252</v>
      </c>
      <c r="P14" s="162" t="s">
        <v>168</v>
      </c>
      <c r="Q14" s="162" t="s">
        <v>1659</v>
      </c>
      <c r="R14" s="1591" t="s">
        <v>1679</v>
      </c>
      <c r="S14" s="161" t="s">
        <v>87</v>
      </c>
      <c r="T14" s="1591" t="s">
        <v>169</v>
      </c>
      <c r="U14" s="1606" t="s">
        <v>170</v>
      </c>
      <c r="V14" s="161" t="s">
        <v>142</v>
      </c>
      <c r="W14" s="278">
        <v>184</v>
      </c>
      <c r="X14" s="278"/>
      <c r="Y14" s="278"/>
      <c r="Z14" s="278"/>
      <c r="AA14" s="278">
        <v>0</v>
      </c>
      <c r="AB14" s="278">
        <v>184</v>
      </c>
      <c r="AC14" s="277">
        <v>0</v>
      </c>
      <c r="AD14" s="277"/>
      <c r="AE14" s="1435">
        <v>184</v>
      </c>
      <c r="AF14" s="1162">
        <v>0</v>
      </c>
      <c r="AG14" s="160">
        <v>12</v>
      </c>
      <c r="AH14" s="1163">
        <v>24</v>
      </c>
      <c r="AI14" s="1189">
        <v>24</v>
      </c>
      <c r="AJ14" s="516">
        <v>24</v>
      </c>
      <c r="AK14" s="1184">
        <v>24</v>
      </c>
      <c r="AL14" s="1211">
        <v>24</v>
      </c>
      <c r="AM14" s="158">
        <v>24</v>
      </c>
      <c r="AN14" s="158">
        <v>24</v>
      </c>
      <c r="AO14" s="1208">
        <v>4</v>
      </c>
      <c r="AP14" s="1232">
        <v>0</v>
      </c>
      <c r="AQ14" s="1538"/>
      <c r="AR14" s="1539"/>
      <c r="AS14" s="540"/>
      <c r="AU14" s="638"/>
      <c r="AV14" s="212"/>
    </row>
    <row r="15" spans="1:101" s="114" customFormat="1" ht="27.65" customHeight="1" x14ac:dyDescent="0.35">
      <c r="B15" s="1607" t="s">
        <v>177</v>
      </c>
      <c r="C15" s="1607" t="s">
        <v>178</v>
      </c>
      <c r="D15" s="1596" t="s">
        <v>179</v>
      </c>
      <c r="E15" s="1596" t="s">
        <v>1547</v>
      </c>
      <c r="F15" s="1596" t="s">
        <v>180</v>
      </c>
      <c r="G15" s="1596"/>
      <c r="H15" s="1596"/>
      <c r="I15" s="1588" t="s">
        <v>1566</v>
      </c>
      <c r="J15" s="1605">
        <v>4.08</v>
      </c>
      <c r="K15" s="161" t="s">
        <v>56</v>
      </c>
      <c r="L15" s="161" t="s">
        <v>1695</v>
      </c>
      <c r="M15" s="1590"/>
      <c r="N15" s="162" t="s">
        <v>86</v>
      </c>
      <c r="O15" s="162">
        <v>285</v>
      </c>
      <c r="P15" s="162" t="s">
        <v>181</v>
      </c>
      <c r="Q15" s="162" t="s">
        <v>1659</v>
      </c>
      <c r="R15" s="1591" t="s">
        <v>1679</v>
      </c>
      <c r="S15" s="161" t="s">
        <v>114</v>
      </c>
      <c r="T15" s="1591" t="s">
        <v>182</v>
      </c>
      <c r="U15" s="1606" t="s">
        <v>183</v>
      </c>
      <c r="V15" s="161" t="s">
        <v>142</v>
      </c>
      <c r="W15" s="278">
        <v>50</v>
      </c>
      <c r="X15" s="278"/>
      <c r="Y15" s="278"/>
      <c r="Z15" s="278"/>
      <c r="AA15" s="278">
        <v>0</v>
      </c>
      <c r="AB15" s="278">
        <v>50</v>
      </c>
      <c r="AC15" s="277">
        <v>2</v>
      </c>
      <c r="AD15" s="277">
        <v>2</v>
      </c>
      <c r="AE15" s="1435">
        <v>48</v>
      </c>
      <c r="AF15" s="1162">
        <v>12</v>
      </c>
      <c r="AG15" s="160">
        <v>12</v>
      </c>
      <c r="AH15" s="1163">
        <v>12</v>
      </c>
      <c r="AI15" s="1189">
        <v>12</v>
      </c>
      <c r="AJ15" s="516">
        <v>0</v>
      </c>
      <c r="AK15" s="1184">
        <v>0</v>
      </c>
      <c r="AL15" s="1215">
        <v>0</v>
      </c>
      <c r="AM15" s="161">
        <v>0</v>
      </c>
      <c r="AN15" s="158">
        <v>0</v>
      </c>
      <c r="AO15" s="1216">
        <v>0</v>
      </c>
      <c r="AP15" s="1559">
        <v>0</v>
      </c>
      <c r="AQ15" s="1538"/>
      <c r="AR15" s="1534"/>
      <c r="AS15" s="540"/>
      <c r="AT15" s="155"/>
      <c r="AU15" s="638"/>
      <c r="AV15" s="212"/>
    </row>
    <row r="16" spans="1:101" s="114" customFormat="1" ht="27.65" customHeight="1" x14ac:dyDescent="0.35">
      <c r="B16" s="1607" t="s">
        <v>184</v>
      </c>
      <c r="C16" s="1607" t="s">
        <v>178</v>
      </c>
      <c r="D16" s="1596" t="s">
        <v>179</v>
      </c>
      <c r="E16" s="1596" t="s">
        <v>1547</v>
      </c>
      <c r="F16" s="1596" t="s">
        <v>180</v>
      </c>
      <c r="G16" s="1596"/>
      <c r="H16" s="1596"/>
      <c r="I16" s="1588" t="s">
        <v>1566</v>
      </c>
      <c r="J16" s="1605">
        <v>4.08</v>
      </c>
      <c r="K16" s="161" t="s">
        <v>56</v>
      </c>
      <c r="L16" s="161" t="s">
        <v>1695</v>
      </c>
      <c r="M16" s="1590"/>
      <c r="N16" s="162" t="s">
        <v>86</v>
      </c>
      <c r="O16" s="162">
        <v>285</v>
      </c>
      <c r="P16" s="162" t="s">
        <v>181</v>
      </c>
      <c r="Q16" s="162" t="s">
        <v>1659</v>
      </c>
      <c r="R16" s="1591" t="s">
        <v>1679</v>
      </c>
      <c r="S16" s="161" t="s">
        <v>114</v>
      </c>
      <c r="T16" s="1591" t="s">
        <v>182</v>
      </c>
      <c r="U16" s="1606" t="s">
        <v>183</v>
      </c>
      <c r="V16" s="161" t="s">
        <v>142</v>
      </c>
      <c r="W16" s="278">
        <v>8</v>
      </c>
      <c r="X16" s="278"/>
      <c r="Y16" s="278"/>
      <c r="Z16" s="278"/>
      <c r="AA16" s="278">
        <v>8</v>
      </c>
      <c r="AB16" s="278">
        <v>0</v>
      </c>
      <c r="AC16" s="277">
        <v>0</v>
      </c>
      <c r="AD16" s="277"/>
      <c r="AE16" s="1435">
        <v>8</v>
      </c>
      <c r="AF16" s="1164">
        <v>0</v>
      </c>
      <c r="AG16" s="225">
        <v>0</v>
      </c>
      <c r="AH16" s="1165">
        <v>0</v>
      </c>
      <c r="AI16" s="1190">
        <v>8</v>
      </c>
      <c r="AJ16" s="517">
        <v>0</v>
      </c>
      <c r="AK16" s="1186">
        <v>0</v>
      </c>
      <c r="AL16" s="1217">
        <v>0</v>
      </c>
      <c r="AM16" s="227">
        <v>0</v>
      </c>
      <c r="AN16" s="228">
        <v>0</v>
      </c>
      <c r="AO16" s="1218" t="s">
        <v>185</v>
      </c>
      <c r="AP16" s="1560" t="s">
        <v>185</v>
      </c>
      <c r="AQ16" s="1538"/>
      <c r="AR16" s="1534"/>
      <c r="AS16" s="540"/>
      <c r="AT16" s="155"/>
      <c r="AU16" s="638"/>
      <c r="AV16" s="212"/>
    </row>
    <row r="17" spans="1:101" s="114" customFormat="1" ht="27.65" customHeight="1" x14ac:dyDescent="0.35">
      <c r="B17" s="1608" t="s">
        <v>219</v>
      </c>
      <c r="C17" s="1607" t="s">
        <v>220</v>
      </c>
      <c r="D17" s="1596" t="s">
        <v>221</v>
      </c>
      <c r="E17" s="1596" t="s">
        <v>1549</v>
      </c>
      <c r="F17" s="1596" t="s">
        <v>222</v>
      </c>
      <c r="G17" s="1596"/>
      <c r="H17" s="1596"/>
      <c r="I17" s="1588" t="s">
        <v>1566</v>
      </c>
      <c r="J17" s="1609"/>
      <c r="K17" s="161" t="s">
        <v>56</v>
      </c>
      <c r="L17" s="1589" t="s">
        <v>1694</v>
      </c>
      <c r="M17" s="1590"/>
      <c r="N17" s="162" t="s">
        <v>42</v>
      </c>
      <c r="O17" s="162"/>
      <c r="P17" s="1591"/>
      <c r="Q17" s="1591" t="s">
        <v>1659</v>
      </c>
      <c r="R17" s="1591" t="s">
        <v>1679</v>
      </c>
      <c r="S17" s="161" t="s">
        <v>223</v>
      </c>
      <c r="T17" s="1591" t="s">
        <v>1612</v>
      </c>
      <c r="U17" s="1610" t="s">
        <v>1613</v>
      </c>
      <c r="V17" s="161" t="s">
        <v>142</v>
      </c>
      <c r="W17" s="278">
        <v>179</v>
      </c>
      <c r="X17" s="278"/>
      <c r="Y17" s="278">
        <v>179</v>
      </c>
      <c r="Z17" s="278"/>
      <c r="AA17" s="278">
        <v>0</v>
      </c>
      <c r="AB17" s="278">
        <v>179</v>
      </c>
      <c r="AC17" s="277">
        <v>0</v>
      </c>
      <c r="AD17" s="277"/>
      <c r="AE17" s="1435">
        <v>179</v>
      </c>
      <c r="AF17" s="1162">
        <v>30</v>
      </c>
      <c r="AG17" s="160">
        <v>50</v>
      </c>
      <c r="AH17" s="1163">
        <v>40</v>
      </c>
      <c r="AI17" s="1189">
        <v>30</v>
      </c>
      <c r="AJ17" s="516">
        <v>29</v>
      </c>
      <c r="AK17" s="1184">
        <v>0</v>
      </c>
      <c r="AL17" s="1215">
        <v>0</v>
      </c>
      <c r="AM17" s="161">
        <v>0</v>
      </c>
      <c r="AN17" s="158">
        <v>0</v>
      </c>
      <c r="AO17" s="1208">
        <v>0</v>
      </c>
      <c r="AP17" s="1232">
        <v>0</v>
      </c>
      <c r="AQ17" s="1538"/>
      <c r="AR17" s="1534"/>
      <c r="AS17" s="540"/>
      <c r="AT17" s="155"/>
      <c r="AU17" s="638"/>
      <c r="AV17" s="212"/>
    </row>
    <row r="18" spans="1:101" s="114" customFormat="1" ht="27.65" customHeight="1" x14ac:dyDescent="0.35">
      <c r="B18" s="1608" t="s">
        <v>226</v>
      </c>
      <c r="C18" s="1607" t="s">
        <v>220</v>
      </c>
      <c r="D18" s="1596" t="s">
        <v>227</v>
      </c>
      <c r="E18" s="1596" t="s">
        <v>1549</v>
      </c>
      <c r="F18" s="1596" t="s">
        <v>228</v>
      </c>
      <c r="G18" s="1596"/>
      <c r="H18" s="1596"/>
      <c r="I18" s="1588" t="s">
        <v>1566</v>
      </c>
      <c r="J18" s="1609"/>
      <c r="K18" s="161" t="s">
        <v>56</v>
      </c>
      <c r="L18" s="1589" t="s">
        <v>1694</v>
      </c>
      <c r="M18" s="1590"/>
      <c r="N18" s="162" t="s">
        <v>42</v>
      </c>
      <c r="O18" s="162"/>
      <c r="P18" s="1591"/>
      <c r="Q18" s="1591" t="s">
        <v>1659</v>
      </c>
      <c r="R18" s="1591" t="s">
        <v>1679</v>
      </c>
      <c r="S18" s="161" t="s">
        <v>223</v>
      </c>
      <c r="T18" s="1591" t="s">
        <v>224</v>
      </c>
      <c r="U18" s="1610" t="s">
        <v>225</v>
      </c>
      <c r="V18" s="161" t="s">
        <v>142</v>
      </c>
      <c r="W18" s="278">
        <v>51</v>
      </c>
      <c r="X18" s="278"/>
      <c r="Y18" s="278">
        <v>51</v>
      </c>
      <c r="Z18" s="278">
        <v>0</v>
      </c>
      <c r="AA18" s="278">
        <v>0</v>
      </c>
      <c r="AB18" s="278">
        <v>51</v>
      </c>
      <c r="AC18" s="277">
        <v>0</v>
      </c>
      <c r="AD18" s="277"/>
      <c r="AE18" s="1435">
        <v>51</v>
      </c>
      <c r="AF18" s="1162">
        <v>14</v>
      </c>
      <c r="AG18" s="160">
        <v>26</v>
      </c>
      <c r="AH18" s="1163">
        <v>11</v>
      </c>
      <c r="AI18" s="1189">
        <v>0</v>
      </c>
      <c r="AJ18" s="516">
        <v>0</v>
      </c>
      <c r="AK18" s="1184">
        <v>0</v>
      </c>
      <c r="AL18" s="1215">
        <v>0</v>
      </c>
      <c r="AM18" s="161">
        <v>0</v>
      </c>
      <c r="AN18" s="158">
        <v>0</v>
      </c>
      <c r="AO18" s="1208">
        <v>0</v>
      </c>
      <c r="AP18" s="1232">
        <v>0</v>
      </c>
      <c r="AQ18" s="1538"/>
      <c r="AR18" s="1534"/>
      <c r="AS18" s="540"/>
      <c r="AT18" s="155"/>
      <c r="AU18" s="638"/>
      <c r="AV18" s="212"/>
    </row>
    <row r="19" spans="1:101" s="114" customFormat="1" ht="27.65" customHeight="1" x14ac:dyDescent="0.35">
      <c r="B19" s="1608" t="s">
        <v>1522</v>
      </c>
      <c r="C19" s="1607" t="s">
        <v>220</v>
      </c>
      <c r="D19" s="1596" t="s">
        <v>270</v>
      </c>
      <c r="E19" s="1596" t="s">
        <v>1549</v>
      </c>
      <c r="F19" s="1596" t="s">
        <v>228</v>
      </c>
      <c r="G19" s="1596"/>
      <c r="H19" s="1596"/>
      <c r="I19" s="1588" t="s">
        <v>1566</v>
      </c>
      <c r="J19" s="1609"/>
      <c r="K19" s="161" t="s">
        <v>55</v>
      </c>
      <c r="L19" s="1589" t="s">
        <v>1694</v>
      </c>
      <c r="M19" s="1590"/>
      <c r="N19" s="162" t="s">
        <v>42</v>
      </c>
      <c r="O19" s="162"/>
      <c r="P19" s="1591"/>
      <c r="Q19" s="1591" t="s">
        <v>1659</v>
      </c>
      <c r="R19" s="1591" t="s">
        <v>1677</v>
      </c>
      <c r="S19" s="161" t="s">
        <v>223</v>
      </c>
      <c r="T19" s="1591" t="s">
        <v>271</v>
      </c>
      <c r="U19" s="1610" t="s">
        <v>237</v>
      </c>
      <c r="V19" s="161" t="s">
        <v>142</v>
      </c>
      <c r="W19" s="278">
        <v>7</v>
      </c>
      <c r="X19" s="278"/>
      <c r="Y19" s="278">
        <v>0</v>
      </c>
      <c r="Z19" s="278">
        <v>7</v>
      </c>
      <c r="AA19" s="278"/>
      <c r="AB19" s="278">
        <v>7</v>
      </c>
      <c r="AC19" s="277">
        <v>0</v>
      </c>
      <c r="AD19" s="277"/>
      <c r="AE19" s="1435">
        <v>7</v>
      </c>
      <c r="AF19" s="1162">
        <v>0</v>
      </c>
      <c r="AG19" s="160">
        <v>0</v>
      </c>
      <c r="AH19" s="1163">
        <v>0</v>
      </c>
      <c r="AI19" s="1189">
        <v>0</v>
      </c>
      <c r="AJ19" s="516">
        <v>0</v>
      </c>
      <c r="AK19" s="1184">
        <v>0</v>
      </c>
      <c r="AL19" s="1215">
        <v>7</v>
      </c>
      <c r="AM19" s="161">
        <v>0</v>
      </c>
      <c r="AN19" s="158">
        <v>0</v>
      </c>
      <c r="AO19" s="1208">
        <v>0</v>
      </c>
      <c r="AP19" s="1232">
        <v>0</v>
      </c>
      <c r="AQ19"/>
      <c r="AR19" s="1534"/>
      <c r="AS19" s="540"/>
      <c r="AT19" s="155"/>
      <c r="AU19" s="638"/>
      <c r="AV19" s="212"/>
    </row>
    <row r="20" spans="1:101" s="114" customFormat="1" ht="27.65" customHeight="1" x14ac:dyDescent="0.35">
      <c r="A20" s="168"/>
      <c r="B20" s="1607" t="s">
        <v>281</v>
      </c>
      <c r="C20" s="1607" t="s">
        <v>282</v>
      </c>
      <c r="D20" s="1596" t="s">
        <v>283</v>
      </c>
      <c r="E20" s="1596" t="s">
        <v>285</v>
      </c>
      <c r="F20" s="1596" t="s">
        <v>284</v>
      </c>
      <c r="G20" s="1611"/>
      <c r="H20" s="1611"/>
      <c r="I20" s="1588" t="s">
        <v>1566</v>
      </c>
      <c r="J20" s="1612">
        <v>21</v>
      </c>
      <c r="K20" s="161" t="s">
        <v>56</v>
      </c>
      <c r="L20" s="1589" t="s">
        <v>1695</v>
      </c>
      <c r="M20" s="1590"/>
      <c r="N20" s="162" t="s">
        <v>86</v>
      </c>
      <c r="O20" s="162">
        <v>286</v>
      </c>
      <c r="P20" s="162" t="s">
        <v>285</v>
      </c>
      <c r="Q20" s="162" t="s">
        <v>1659</v>
      </c>
      <c r="R20" s="1591" t="s">
        <v>1679</v>
      </c>
      <c r="S20" s="161" t="s">
        <v>114</v>
      </c>
      <c r="T20" s="162" t="s">
        <v>286</v>
      </c>
      <c r="U20" s="1606">
        <v>44314</v>
      </c>
      <c r="V20" s="161" t="s">
        <v>142</v>
      </c>
      <c r="W20" s="278">
        <v>184</v>
      </c>
      <c r="X20" s="278"/>
      <c r="Y20" s="278">
        <v>184</v>
      </c>
      <c r="Z20" s="278">
        <v>0</v>
      </c>
      <c r="AA20" s="278">
        <v>0</v>
      </c>
      <c r="AB20" s="278">
        <v>184</v>
      </c>
      <c r="AC20" s="277">
        <v>93</v>
      </c>
      <c r="AD20" s="277">
        <v>35</v>
      </c>
      <c r="AE20" s="1435">
        <f t="shared" ref="AE20:AE33" si="0">W20-AC20</f>
        <v>91</v>
      </c>
      <c r="AF20" s="1166">
        <v>39</v>
      </c>
      <c r="AG20" s="255">
        <v>30</v>
      </c>
      <c r="AH20" s="1167">
        <v>22</v>
      </c>
      <c r="AI20" s="1191">
        <v>0</v>
      </c>
      <c r="AJ20" s="832">
        <v>0</v>
      </c>
      <c r="AK20" s="1184">
        <v>0</v>
      </c>
      <c r="AL20" s="1215">
        <v>0</v>
      </c>
      <c r="AM20" s="161">
        <v>0</v>
      </c>
      <c r="AN20" s="158">
        <v>0</v>
      </c>
      <c r="AO20" s="1208">
        <v>0</v>
      </c>
      <c r="AP20" s="1557">
        <v>0</v>
      </c>
      <c r="AQ20" s="1538"/>
      <c r="AR20" s="1534"/>
      <c r="AS20" s="540"/>
      <c r="AT20" s="155"/>
      <c r="AU20" s="638"/>
      <c r="AV20" s="212"/>
    </row>
    <row r="21" spans="1:101" s="114" customFormat="1" ht="27.65" customHeight="1" x14ac:dyDescent="0.35">
      <c r="A21" s="168"/>
      <c r="B21" s="1607" t="s">
        <v>287</v>
      </c>
      <c r="C21" s="1607" t="s">
        <v>282</v>
      </c>
      <c r="D21" s="1596" t="s">
        <v>283</v>
      </c>
      <c r="E21" s="1596" t="s">
        <v>285</v>
      </c>
      <c r="F21" s="1596" t="s">
        <v>288</v>
      </c>
      <c r="G21" s="1613"/>
      <c r="H21" s="1613"/>
      <c r="I21" s="1588" t="s">
        <v>1566</v>
      </c>
      <c r="J21" s="1614"/>
      <c r="K21" s="161" t="s">
        <v>56</v>
      </c>
      <c r="L21" s="1589" t="s">
        <v>1695</v>
      </c>
      <c r="M21" s="1590"/>
      <c r="N21" s="162" t="s">
        <v>86</v>
      </c>
      <c r="O21" s="162">
        <v>286</v>
      </c>
      <c r="P21" s="162" t="s">
        <v>285</v>
      </c>
      <c r="Q21" s="162" t="s">
        <v>1659</v>
      </c>
      <c r="R21" s="1591" t="s">
        <v>1679</v>
      </c>
      <c r="S21" s="161" t="s">
        <v>114</v>
      </c>
      <c r="T21" s="1591" t="s">
        <v>289</v>
      </c>
      <c r="U21" s="1606" t="s">
        <v>290</v>
      </c>
      <c r="V21" s="161" t="s">
        <v>142</v>
      </c>
      <c r="W21" s="278">
        <v>41</v>
      </c>
      <c r="X21" s="278"/>
      <c r="Y21" s="278">
        <v>41</v>
      </c>
      <c r="Z21" s="278">
        <v>0</v>
      </c>
      <c r="AA21" s="278">
        <v>0</v>
      </c>
      <c r="AB21" s="278">
        <v>41</v>
      </c>
      <c r="AC21" s="277">
        <v>21</v>
      </c>
      <c r="AD21" s="277">
        <v>17</v>
      </c>
      <c r="AE21" s="1435">
        <f t="shared" si="0"/>
        <v>20</v>
      </c>
      <c r="AF21" s="1162">
        <v>20</v>
      </c>
      <c r="AG21" s="160">
        <v>0</v>
      </c>
      <c r="AH21" s="1163">
        <v>0</v>
      </c>
      <c r="AI21" s="1189">
        <v>0</v>
      </c>
      <c r="AJ21" s="516">
        <v>0</v>
      </c>
      <c r="AK21" s="1184">
        <v>0</v>
      </c>
      <c r="AL21" s="1215">
        <v>0</v>
      </c>
      <c r="AM21" s="161">
        <v>0</v>
      </c>
      <c r="AN21" s="158">
        <v>0</v>
      </c>
      <c r="AO21" s="1208">
        <v>0</v>
      </c>
      <c r="AP21" s="1557">
        <v>0</v>
      </c>
      <c r="AQ21" s="1538"/>
      <c r="AR21" s="1534"/>
      <c r="AS21" s="540"/>
      <c r="AT21" s="155"/>
      <c r="AU21" s="638"/>
      <c r="AV21" s="212"/>
    </row>
    <row r="22" spans="1:101" s="114" customFormat="1" ht="27.65" customHeight="1" x14ac:dyDescent="0.35">
      <c r="A22" s="168"/>
      <c r="B22" s="1607" t="s">
        <v>291</v>
      </c>
      <c r="C22" s="1607" t="s">
        <v>282</v>
      </c>
      <c r="D22" s="1596" t="s">
        <v>283</v>
      </c>
      <c r="E22" s="1596" t="s">
        <v>285</v>
      </c>
      <c r="F22" s="1596" t="s">
        <v>288</v>
      </c>
      <c r="G22" s="1615"/>
      <c r="H22" s="1615"/>
      <c r="I22" s="1588" t="s">
        <v>1566</v>
      </c>
      <c r="J22" s="1616"/>
      <c r="K22" s="161" t="s">
        <v>56</v>
      </c>
      <c r="L22" s="1589" t="s">
        <v>1695</v>
      </c>
      <c r="M22" s="1590"/>
      <c r="N22" s="162" t="s">
        <v>86</v>
      </c>
      <c r="O22" s="162">
        <v>286</v>
      </c>
      <c r="P22" s="162" t="s">
        <v>285</v>
      </c>
      <c r="Q22" s="162" t="s">
        <v>1659</v>
      </c>
      <c r="R22" s="1591" t="s">
        <v>1679</v>
      </c>
      <c r="S22" s="161" t="s">
        <v>114</v>
      </c>
      <c r="T22" s="162" t="s">
        <v>286</v>
      </c>
      <c r="U22" s="1606">
        <v>44314</v>
      </c>
      <c r="V22" s="161" t="s">
        <v>142</v>
      </c>
      <c r="W22" s="278">
        <v>75</v>
      </c>
      <c r="X22" s="278"/>
      <c r="Y22" s="278">
        <v>51</v>
      </c>
      <c r="Z22" s="278">
        <v>24</v>
      </c>
      <c r="AA22" s="278">
        <v>75</v>
      </c>
      <c r="AB22" s="278">
        <v>0</v>
      </c>
      <c r="AC22" s="277">
        <v>75</v>
      </c>
      <c r="AD22" s="818">
        <v>45</v>
      </c>
      <c r="AE22" s="1435">
        <f t="shared" si="0"/>
        <v>0</v>
      </c>
      <c r="AF22" s="1164">
        <v>0</v>
      </c>
      <c r="AG22" s="225">
        <v>0</v>
      </c>
      <c r="AH22" s="1165">
        <v>0</v>
      </c>
      <c r="AI22" s="1190">
        <v>0</v>
      </c>
      <c r="AJ22" s="517">
        <v>0</v>
      </c>
      <c r="AK22" s="1186">
        <v>0</v>
      </c>
      <c r="AL22" s="1217">
        <v>0</v>
      </c>
      <c r="AM22" s="227">
        <v>0</v>
      </c>
      <c r="AN22" s="228">
        <v>0</v>
      </c>
      <c r="AO22" s="1210">
        <v>0</v>
      </c>
      <c r="AP22" s="1558">
        <v>0</v>
      </c>
      <c r="AQ22" s="1538"/>
      <c r="AR22" s="1534"/>
      <c r="AS22" s="540"/>
      <c r="AT22" s="155"/>
      <c r="AU22" s="638"/>
      <c r="AV22" s="212"/>
    </row>
    <row r="23" spans="1:101" s="165" customFormat="1" ht="27.65" customHeight="1" x14ac:dyDescent="0.35">
      <c r="A23" s="166"/>
      <c r="B23" s="1607" t="s">
        <v>292</v>
      </c>
      <c r="C23" s="1607" t="s">
        <v>293</v>
      </c>
      <c r="D23" s="1596" t="s">
        <v>283</v>
      </c>
      <c r="E23" s="1596" t="s">
        <v>285</v>
      </c>
      <c r="F23" s="1596" t="s">
        <v>294</v>
      </c>
      <c r="G23" s="1611"/>
      <c r="H23" s="1611"/>
      <c r="I23" s="1588" t="s">
        <v>1566</v>
      </c>
      <c r="J23" s="1612">
        <v>21</v>
      </c>
      <c r="K23" s="161" t="s">
        <v>56</v>
      </c>
      <c r="L23" s="1589" t="s">
        <v>1695</v>
      </c>
      <c r="M23" s="1590"/>
      <c r="N23" s="162" t="s">
        <v>86</v>
      </c>
      <c r="O23" s="162">
        <v>286</v>
      </c>
      <c r="P23" s="162" t="s">
        <v>285</v>
      </c>
      <c r="Q23" s="162" t="s">
        <v>1659</v>
      </c>
      <c r="R23" s="1591" t="s">
        <v>1679</v>
      </c>
      <c r="S23" s="161" t="s">
        <v>114</v>
      </c>
      <c r="T23" s="162" t="s">
        <v>295</v>
      </c>
      <c r="U23" s="1606">
        <v>44329</v>
      </c>
      <c r="V23" s="161" t="s">
        <v>142</v>
      </c>
      <c r="W23" s="278">
        <v>190</v>
      </c>
      <c r="X23" s="278"/>
      <c r="Y23" s="278">
        <v>190</v>
      </c>
      <c r="Z23" s="278">
        <v>0</v>
      </c>
      <c r="AA23" s="278">
        <v>0</v>
      </c>
      <c r="AB23" s="278">
        <v>190</v>
      </c>
      <c r="AC23" s="277">
        <v>137</v>
      </c>
      <c r="AD23" s="277">
        <v>49</v>
      </c>
      <c r="AE23" s="1435">
        <f t="shared" si="0"/>
        <v>53</v>
      </c>
      <c r="AF23" s="1162">
        <v>53</v>
      </c>
      <c r="AG23" s="160">
        <v>0</v>
      </c>
      <c r="AH23" s="1163">
        <v>0</v>
      </c>
      <c r="AI23" s="1189">
        <v>0</v>
      </c>
      <c r="AJ23" s="516">
        <v>0</v>
      </c>
      <c r="AK23" s="1184">
        <v>0</v>
      </c>
      <c r="AL23" s="1215">
        <v>0</v>
      </c>
      <c r="AM23" s="161">
        <v>0</v>
      </c>
      <c r="AN23" s="158">
        <v>0</v>
      </c>
      <c r="AO23" s="1208">
        <v>0</v>
      </c>
      <c r="AP23" s="1232">
        <v>0</v>
      </c>
      <c r="AQ23" s="1535"/>
      <c r="AR23" s="1534"/>
      <c r="AS23" s="540"/>
      <c r="AT23" s="155"/>
      <c r="AU23" s="638"/>
      <c r="AV23" s="212"/>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row>
    <row r="24" spans="1:101" s="165" customFormat="1" ht="27.65" customHeight="1" x14ac:dyDescent="0.35">
      <c r="A24" s="166"/>
      <c r="B24" s="1607" t="s">
        <v>296</v>
      </c>
      <c r="C24" s="1607" t="s">
        <v>293</v>
      </c>
      <c r="D24" s="1596" t="s">
        <v>283</v>
      </c>
      <c r="E24" s="1596" t="s">
        <v>285</v>
      </c>
      <c r="F24" s="1596" t="s">
        <v>1653</v>
      </c>
      <c r="G24" s="1611"/>
      <c r="H24" s="1611"/>
      <c r="I24" s="1588" t="s">
        <v>1566</v>
      </c>
      <c r="J24" s="1612"/>
      <c r="K24" s="161" t="s">
        <v>56</v>
      </c>
      <c r="L24" s="1589" t="s">
        <v>1695</v>
      </c>
      <c r="M24" s="1590"/>
      <c r="N24" s="162" t="s">
        <v>86</v>
      </c>
      <c r="O24" s="162">
        <v>286</v>
      </c>
      <c r="P24" s="162" t="s">
        <v>285</v>
      </c>
      <c r="Q24" s="162" t="s">
        <v>1659</v>
      </c>
      <c r="R24" s="1591" t="s">
        <v>1679</v>
      </c>
      <c r="S24" s="161" t="s">
        <v>114</v>
      </c>
      <c r="T24" s="162" t="s">
        <v>295</v>
      </c>
      <c r="U24" s="1606">
        <v>44329</v>
      </c>
      <c r="V24" s="161" t="s">
        <v>142</v>
      </c>
      <c r="W24" s="278">
        <v>63</v>
      </c>
      <c r="X24" s="278"/>
      <c r="Y24" s="278"/>
      <c r="Z24" s="278"/>
      <c r="AA24" s="278">
        <v>63</v>
      </c>
      <c r="AB24" s="278">
        <v>0</v>
      </c>
      <c r="AC24" s="277">
        <v>63</v>
      </c>
      <c r="AD24" s="818">
        <v>17</v>
      </c>
      <c r="AE24" s="1435">
        <f t="shared" si="0"/>
        <v>0</v>
      </c>
      <c r="AF24" s="1164">
        <v>0</v>
      </c>
      <c r="AG24" s="225">
        <v>0</v>
      </c>
      <c r="AH24" s="1165">
        <v>0</v>
      </c>
      <c r="AI24" s="1190">
        <v>0</v>
      </c>
      <c r="AJ24" s="517">
        <v>0</v>
      </c>
      <c r="AK24" s="1186">
        <v>0</v>
      </c>
      <c r="AL24" s="1217">
        <v>0</v>
      </c>
      <c r="AM24" s="227">
        <v>0</v>
      </c>
      <c r="AN24" s="228">
        <v>0</v>
      </c>
      <c r="AO24" s="1210">
        <v>0</v>
      </c>
      <c r="AP24" s="1555">
        <v>0</v>
      </c>
      <c r="AQ24" s="1535"/>
      <c r="AR24" s="1534"/>
      <c r="AS24" s="540"/>
      <c r="AT24" s="155"/>
      <c r="AU24" s="638"/>
      <c r="AV24" s="212"/>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row>
    <row r="25" spans="1:101" s="165" customFormat="1" ht="27.65" customHeight="1" x14ac:dyDescent="0.35">
      <c r="A25" s="169"/>
      <c r="B25" s="1607" t="s">
        <v>309</v>
      </c>
      <c r="C25" s="1607" t="s">
        <v>310</v>
      </c>
      <c r="D25" s="1617" t="s">
        <v>311</v>
      </c>
      <c r="E25" s="1596" t="s">
        <v>285</v>
      </c>
      <c r="F25" s="1596" t="s">
        <v>312</v>
      </c>
      <c r="G25" s="1596"/>
      <c r="H25" s="1596"/>
      <c r="I25" s="1588" t="s">
        <v>1566</v>
      </c>
      <c r="J25" s="1605">
        <v>1.5</v>
      </c>
      <c r="K25" s="161" t="s">
        <v>56</v>
      </c>
      <c r="L25" s="1589" t="s">
        <v>1695</v>
      </c>
      <c r="M25" s="1590"/>
      <c r="N25" s="162" t="s">
        <v>86</v>
      </c>
      <c r="O25" s="162">
        <v>287</v>
      </c>
      <c r="P25" s="162" t="s">
        <v>313</v>
      </c>
      <c r="Q25" s="162" t="s">
        <v>1659</v>
      </c>
      <c r="R25" s="1591" t="s">
        <v>1679</v>
      </c>
      <c r="S25" s="161" t="s">
        <v>301</v>
      </c>
      <c r="T25" s="1591" t="s">
        <v>314</v>
      </c>
      <c r="U25" s="1606" t="s">
        <v>315</v>
      </c>
      <c r="V25" s="161" t="s">
        <v>142</v>
      </c>
      <c r="W25" s="305">
        <v>18</v>
      </c>
      <c r="X25" s="305"/>
      <c r="Y25" s="278">
        <v>18</v>
      </c>
      <c r="Z25" s="278"/>
      <c r="AA25" s="278">
        <v>0</v>
      </c>
      <c r="AB25" s="278">
        <v>18</v>
      </c>
      <c r="AC25" s="277">
        <v>9</v>
      </c>
      <c r="AD25" s="277">
        <v>2</v>
      </c>
      <c r="AE25" s="1435">
        <f t="shared" si="0"/>
        <v>9</v>
      </c>
      <c r="AF25" s="1162">
        <v>3</v>
      </c>
      <c r="AG25" s="160">
        <v>3</v>
      </c>
      <c r="AH25" s="1163">
        <v>3</v>
      </c>
      <c r="AI25" s="1189">
        <v>0</v>
      </c>
      <c r="AJ25" s="516">
        <v>0</v>
      </c>
      <c r="AK25" s="1184">
        <v>0</v>
      </c>
      <c r="AL25" s="1215">
        <v>0</v>
      </c>
      <c r="AM25" s="161">
        <v>0</v>
      </c>
      <c r="AN25" s="158">
        <v>0</v>
      </c>
      <c r="AO25" s="1208">
        <v>0</v>
      </c>
      <c r="AP25" s="1232">
        <v>0</v>
      </c>
      <c r="AQ25" s="1542"/>
      <c r="AR25" s="1534"/>
      <c r="AS25" s="540"/>
      <c r="AT25" s="155"/>
      <c r="AU25" s="638"/>
      <c r="AV25" s="212"/>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row>
    <row r="26" spans="1:101" s="165" customFormat="1" ht="27.65" customHeight="1" x14ac:dyDescent="0.35">
      <c r="A26" s="169"/>
      <c r="B26" s="1607" t="s">
        <v>316</v>
      </c>
      <c r="C26" s="1607" t="s">
        <v>310</v>
      </c>
      <c r="D26" s="1617" t="s">
        <v>317</v>
      </c>
      <c r="E26" s="1596" t="s">
        <v>285</v>
      </c>
      <c r="F26" s="1596" t="s">
        <v>318</v>
      </c>
      <c r="G26" s="1596"/>
      <c r="H26" s="1596"/>
      <c r="I26" s="1588" t="s">
        <v>1566</v>
      </c>
      <c r="J26" s="1605">
        <v>6.95</v>
      </c>
      <c r="K26" s="161" t="s">
        <v>56</v>
      </c>
      <c r="L26" s="1589" t="s">
        <v>1695</v>
      </c>
      <c r="M26" s="1590"/>
      <c r="N26" s="162" t="s">
        <v>319</v>
      </c>
      <c r="O26" s="162">
        <v>287</v>
      </c>
      <c r="P26" s="162" t="s">
        <v>313</v>
      </c>
      <c r="Q26" s="162" t="s">
        <v>1659</v>
      </c>
      <c r="R26" s="1591" t="s">
        <v>1679</v>
      </c>
      <c r="S26" s="161" t="s">
        <v>301</v>
      </c>
      <c r="T26" s="1591" t="s">
        <v>320</v>
      </c>
      <c r="U26" s="1606" t="s">
        <v>321</v>
      </c>
      <c r="V26" s="161" t="s">
        <v>142</v>
      </c>
      <c r="W26" s="305">
        <v>204</v>
      </c>
      <c r="X26" s="305"/>
      <c r="Y26" s="278">
        <v>204</v>
      </c>
      <c r="Z26" s="278">
        <v>0</v>
      </c>
      <c r="AA26" s="278">
        <v>69</v>
      </c>
      <c r="AB26" s="278">
        <v>135</v>
      </c>
      <c r="AC26" s="277">
        <v>204</v>
      </c>
      <c r="AD26" s="277">
        <v>33</v>
      </c>
      <c r="AE26" s="1435">
        <f t="shared" si="0"/>
        <v>0</v>
      </c>
      <c r="AF26" s="1162">
        <v>0</v>
      </c>
      <c r="AG26" s="160">
        <v>0</v>
      </c>
      <c r="AH26" s="1163">
        <v>0</v>
      </c>
      <c r="AI26" s="1189">
        <v>0</v>
      </c>
      <c r="AJ26" s="516">
        <v>0</v>
      </c>
      <c r="AK26" s="1184">
        <v>0</v>
      </c>
      <c r="AL26" s="1215">
        <v>0</v>
      </c>
      <c r="AM26" s="161">
        <v>0</v>
      </c>
      <c r="AN26" s="158">
        <v>0</v>
      </c>
      <c r="AO26" s="1208">
        <v>0</v>
      </c>
      <c r="AP26" s="1232">
        <v>0</v>
      </c>
      <c r="AQ26" s="1538"/>
      <c r="AR26" s="1534"/>
      <c r="AS26" s="540"/>
      <c r="AT26" s="155"/>
      <c r="AU26" s="638"/>
      <c r="AV26" s="212"/>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row>
    <row r="27" spans="1:101" s="165" customFormat="1" ht="27.65" customHeight="1" x14ac:dyDescent="0.35">
      <c r="A27" s="169"/>
      <c r="B27" s="1607" t="s">
        <v>322</v>
      </c>
      <c r="C27" s="1607" t="s">
        <v>310</v>
      </c>
      <c r="D27" s="1617" t="s">
        <v>323</v>
      </c>
      <c r="E27" s="1596" t="s">
        <v>285</v>
      </c>
      <c r="F27" s="1596" t="s">
        <v>324</v>
      </c>
      <c r="G27" s="1596"/>
      <c r="H27" s="1596"/>
      <c r="I27" s="1588" t="s">
        <v>1566</v>
      </c>
      <c r="J27" s="1605"/>
      <c r="K27" s="161" t="s">
        <v>56</v>
      </c>
      <c r="L27" s="1589" t="s">
        <v>1695</v>
      </c>
      <c r="M27" s="1590"/>
      <c r="N27" s="162" t="s">
        <v>86</v>
      </c>
      <c r="O27" s="162">
        <v>287</v>
      </c>
      <c r="P27" s="162" t="s">
        <v>313</v>
      </c>
      <c r="Q27" s="162" t="s">
        <v>1659</v>
      </c>
      <c r="R27" s="1591" t="s">
        <v>1679</v>
      </c>
      <c r="S27" s="161" t="s">
        <v>301</v>
      </c>
      <c r="T27" s="1591" t="s">
        <v>325</v>
      </c>
      <c r="U27" s="1606" t="s">
        <v>326</v>
      </c>
      <c r="V27" s="161" t="s">
        <v>142</v>
      </c>
      <c r="W27" s="305">
        <v>66</v>
      </c>
      <c r="X27" s="305"/>
      <c r="Y27" s="278">
        <v>66</v>
      </c>
      <c r="Z27" s="278">
        <v>0</v>
      </c>
      <c r="AA27" s="278">
        <v>0</v>
      </c>
      <c r="AB27" s="278">
        <v>66</v>
      </c>
      <c r="AC27" s="277">
        <v>5</v>
      </c>
      <c r="AD27" s="277">
        <v>5</v>
      </c>
      <c r="AE27" s="1435">
        <f t="shared" si="0"/>
        <v>61</v>
      </c>
      <c r="AF27" s="1162">
        <v>24</v>
      </c>
      <c r="AG27" s="160">
        <v>36</v>
      </c>
      <c r="AH27" s="1163">
        <v>1</v>
      </c>
      <c r="AI27" s="1189">
        <v>0</v>
      </c>
      <c r="AJ27" s="516">
        <v>0</v>
      </c>
      <c r="AK27" s="1184">
        <v>0</v>
      </c>
      <c r="AL27" s="1215">
        <v>0</v>
      </c>
      <c r="AM27" s="161">
        <v>0</v>
      </c>
      <c r="AN27" s="158">
        <v>0</v>
      </c>
      <c r="AO27" s="1208">
        <v>0</v>
      </c>
      <c r="AP27" s="1232">
        <v>0</v>
      </c>
      <c r="AQ27" s="1538"/>
      <c r="AR27" s="1534"/>
      <c r="AS27" s="540"/>
      <c r="AT27" s="155"/>
      <c r="AU27" s="638"/>
      <c r="AV27" s="212"/>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row>
    <row r="28" spans="1:101" s="165" customFormat="1" ht="27.65" customHeight="1" x14ac:dyDescent="0.35">
      <c r="A28" s="169"/>
      <c r="B28" s="1607" t="s">
        <v>327</v>
      </c>
      <c r="C28" s="1607" t="s">
        <v>310</v>
      </c>
      <c r="D28" s="1617" t="s">
        <v>328</v>
      </c>
      <c r="E28" s="1596" t="s">
        <v>285</v>
      </c>
      <c r="F28" s="1596" t="s">
        <v>329</v>
      </c>
      <c r="G28" s="1596"/>
      <c r="H28" s="1596"/>
      <c r="I28" s="1588" t="s">
        <v>1566</v>
      </c>
      <c r="J28" s="1605"/>
      <c r="K28" s="161" t="s">
        <v>56</v>
      </c>
      <c r="L28" s="1589" t="s">
        <v>1695</v>
      </c>
      <c r="M28" s="1590"/>
      <c r="N28" s="162" t="s">
        <v>86</v>
      </c>
      <c r="O28" s="162">
        <v>287</v>
      </c>
      <c r="P28" s="162" t="s">
        <v>313</v>
      </c>
      <c r="Q28" s="162" t="s">
        <v>1659</v>
      </c>
      <c r="R28" s="1591" t="s">
        <v>1679</v>
      </c>
      <c r="S28" s="161" t="s">
        <v>301</v>
      </c>
      <c r="T28" s="1591" t="s">
        <v>330</v>
      </c>
      <c r="U28" s="1606">
        <v>44779</v>
      </c>
      <c r="V28" s="161" t="s">
        <v>142</v>
      </c>
      <c r="W28" s="305">
        <v>122</v>
      </c>
      <c r="X28" s="305"/>
      <c r="Y28" s="278">
        <v>122</v>
      </c>
      <c r="Z28" s="278">
        <v>0</v>
      </c>
      <c r="AA28" s="278">
        <v>0</v>
      </c>
      <c r="AB28" s="278">
        <v>122</v>
      </c>
      <c r="AC28" s="277">
        <v>49</v>
      </c>
      <c r="AD28" s="277">
        <v>26</v>
      </c>
      <c r="AE28" s="1435">
        <f t="shared" si="0"/>
        <v>73</v>
      </c>
      <c r="AF28" s="1162">
        <v>30</v>
      </c>
      <c r="AG28" s="160">
        <v>30</v>
      </c>
      <c r="AH28" s="1163">
        <v>13</v>
      </c>
      <c r="AI28" s="1189">
        <v>0</v>
      </c>
      <c r="AJ28" s="516">
        <v>0</v>
      </c>
      <c r="AK28" s="1184">
        <v>0</v>
      </c>
      <c r="AL28" s="1215">
        <v>0</v>
      </c>
      <c r="AM28" s="161">
        <v>0</v>
      </c>
      <c r="AN28" s="158">
        <v>0</v>
      </c>
      <c r="AO28" s="1208">
        <v>0</v>
      </c>
      <c r="AP28" s="1232">
        <v>0</v>
      </c>
      <c r="AQ28" s="1538"/>
      <c r="AR28" s="1534"/>
      <c r="AS28" s="540"/>
      <c r="AT28" s="155"/>
      <c r="AU28" s="638"/>
      <c r="AV28" s="212"/>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row>
    <row r="29" spans="1:101" s="165" customFormat="1" ht="27.65" customHeight="1" x14ac:dyDescent="0.35">
      <c r="A29" s="169"/>
      <c r="B29" s="1607" t="s">
        <v>331</v>
      </c>
      <c r="C29" s="1607" t="s">
        <v>310</v>
      </c>
      <c r="D29" s="1617" t="s">
        <v>328</v>
      </c>
      <c r="E29" s="1596" t="s">
        <v>285</v>
      </c>
      <c r="F29" s="1596" t="s">
        <v>329</v>
      </c>
      <c r="G29" s="1596"/>
      <c r="H29" s="1596"/>
      <c r="I29" s="1588" t="s">
        <v>1566</v>
      </c>
      <c r="J29" s="1605"/>
      <c r="K29" s="161" t="s">
        <v>56</v>
      </c>
      <c r="L29" s="1589" t="s">
        <v>1695</v>
      </c>
      <c r="M29" s="1590"/>
      <c r="N29" s="162" t="s">
        <v>86</v>
      </c>
      <c r="O29" s="162">
        <v>287</v>
      </c>
      <c r="P29" s="162" t="s">
        <v>313</v>
      </c>
      <c r="Q29" s="162" t="s">
        <v>1659</v>
      </c>
      <c r="R29" s="1591" t="s">
        <v>1679</v>
      </c>
      <c r="S29" s="161" t="s">
        <v>301</v>
      </c>
      <c r="T29" s="1591" t="s">
        <v>330</v>
      </c>
      <c r="U29" s="1606">
        <v>44779</v>
      </c>
      <c r="V29" s="161" t="s">
        <v>142</v>
      </c>
      <c r="W29" s="305">
        <v>15</v>
      </c>
      <c r="X29" s="305"/>
      <c r="Y29" s="278">
        <v>7</v>
      </c>
      <c r="Z29" s="278">
        <v>8</v>
      </c>
      <c r="AA29" s="278">
        <v>15</v>
      </c>
      <c r="AB29" s="278">
        <v>0</v>
      </c>
      <c r="AC29" s="277">
        <v>0</v>
      </c>
      <c r="AD29" s="277"/>
      <c r="AE29" s="1435">
        <f t="shared" si="0"/>
        <v>15</v>
      </c>
      <c r="AF29" s="1164">
        <v>15</v>
      </c>
      <c r="AG29" s="225">
        <v>0</v>
      </c>
      <c r="AH29" s="1165">
        <v>0</v>
      </c>
      <c r="AI29" s="1190">
        <v>0</v>
      </c>
      <c r="AJ29" s="517">
        <v>0</v>
      </c>
      <c r="AK29" s="1186">
        <v>0</v>
      </c>
      <c r="AL29" s="1217">
        <v>0</v>
      </c>
      <c r="AM29" s="227">
        <v>0</v>
      </c>
      <c r="AN29" s="228">
        <v>0</v>
      </c>
      <c r="AO29" s="1210">
        <v>0</v>
      </c>
      <c r="AP29" s="1555">
        <v>0</v>
      </c>
      <c r="AQ29" s="1538"/>
      <c r="AR29" s="1534"/>
      <c r="AS29" s="540"/>
      <c r="AT29" s="155"/>
      <c r="AU29" s="638"/>
      <c r="AV29" s="212"/>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row>
    <row r="30" spans="1:101" s="165" customFormat="1" ht="27.65" customHeight="1" x14ac:dyDescent="0.35">
      <c r="A30" s="169"/>
      <c r="B30" s="1607" t="s">
        <v>332</v>
      </c>
      <c r="C30" s="1607" t="s">
        <v>310</v>
      </c>
      <c r="D30" s="1617" t="s">
        <v>333</v>
      </c>
      <c r="E30" s="1596" t="s">
        <v>285</v>
      </c>
      <c r="F30" s="1596" t="s">
        <v>334</v>
      </c>
      <c r="G30" s="1596"/>
      <c r="H30" s="1596"/>
      <c r="I30" s="1588" t="s">
        <v>1566</v>
      </c>
      <c r="J30" s="1605"/>
      <c r="K30" s="161" t="s">
        <v>56</v>
      </c>
      <c r="L30" s="1589" t="s">
        <v>1695</v>
      </c>
      <c r="M30" s="1590"/>
      <c r="N30" s="162" t="s">
        <v>86</v>
      </c>
      <c r="O30" s="162">
        <v>287</v>
      </c>
      <c r="P30" s="162" t="s">
        <v>313</v>
      </c>
      <c r="Q30" s="162" t="s">
        <v>1659</v>
      </c>
      <c r="R30" s="1591" t="s">
        <v>1679</v>
      </c>
      <c r="S30" s="161" t="s">
        <v>301</v>
      </c>
      <c r="T30" s="1591" t="s">
        <v>335</v>
      </c>
      <c r="U30" s="1606">
        <v>45212</v>
      </c>
      <c r="V30" s="161" t="s">
        <v>142</v>
      </c>
      <c r="W30" s="305">
        <v>95</v>
      </c>
      <c r="X30" s="305"/>
      <c r="Y30" s="278">
        <v>95</v>
      </c>
      <c r="Z30" s="278">
        <v>0</v>
      </c>
      <c r="AA30" s="278">
        <v>0</v>
      </c>
      <c r="AB30" s="278">
        <v>95</v>
      </c>
      <c r="AC30" s="277">
        <v>27</v>
      </c>
      <c r="AD30" s="277">
        <v>27</v>
      </c>
      <c r="AE30" s="1435">
        <f t="shared" si="0"/>
        <v>68</v>
      </c>
      <c r="AF30" s="1162">
        <v>24</v>
      </c>
      <c r="AG30" s="160">
        <v>24</v>
      </c>
      <c r="AH30" s="1163">
        <v>20</v>
      </c>
      <c r="AI30" s="1189">
        <v>0</v>
      </c>
      <c r="AJ30" s="516">
        <v>0</v>
      </c>
      <c r="AK30" s="1184">
        <v>0</v>
      </c>
      <c r="AL30" s="1215">
        <v>0</v>
      </c>
      <c r="AM30" s="161">
        <v>0</v>
      </c>
      <c r="AN30" s="158">
        <v>0</v>
      </c>
      <c r="AO30" s="1208">
        <v>0</v>
      </c>
      <c r="AP30" s="1232">
        <v>0</v>
      </c>
      <c r="AQ30" s="1538"/>
      <c r="AR30" s="1534"/>
      <c r="AS30" s="540"/>
      <c r="AT30" s="155"/>
      <c r="AU30" s="638"/>
      <c r="AV30" s="212"/>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row>
    <row r="31" spans="1:101" s="165" customFormat="1" ht="27.65" customHeight="1" x14ac:dyDescent="0.35">
      <c r="A31" s="169"/>
      <c r="B31" s="1607" t="s">
        <v>336</v>
      </c>
      <c r="C31" s="1607" t="s">
        <v>310</v>
      </c>
      <c r="D31" s="1617" t="s">
        <v>337</v>
      </c>
      <c r="E31" s="1596" t="s">
        <v>285</v>
      </c>
      <c r="F31" s="1596" t="s">
        <v>318</v>
      </c>
      <c r="G31" s="1596"/>
      <c r="H31" s="1596"/>
      <c r="I31" s="1588" t="s">
        <v>1566</v>
      </c>
      <c r="J31" s="1605"/>
      <c r="K31" s="161" t="s">
        <v>56</v>
      </c>
      <c r="L31" s="1589" t="s">
        <v>1695</v>
      </c>
      <c r="M31" s="1590"/>
      <c r="N31" s="162" t="s">
        <v>86</v>
      </c>
      <c r="O31" s="162">
        <v>287</v>
      </c>
      <c r="P31" s="162" t="s">
        <v>313</v>
      </c>
      <c r="Q31" s="162" t="s">
        <v>1659</v>
      </c>
      <c r="R31" s="1591" t="s">
        <v>1670</v>
      </c>
      <c r="S31" s="161" t="s">
        <v>301</v>
      </c>
      <c r="T31" s="1591" t="s">
        <v>338</v>
      </c>
      <c r="U31" s="1606" t="s">
        <v>1616</v>
      </c>
      <c r="V31" s="161" t="s">
        <v>142</v>
      </c>
      <c r="W31" s="305">
        <v>96</v>
      </c>
      <c r="X31" s="305"/>
      <c r="Y31" s="278">
        <v>96</v>
      </c>
      <c r="Z31" s="278">
        <v>0</v>
      </c>
      <c r="AA31" s="278">
        <v>0</v>
      </c>
      <c r="AB31" s="278">
        <v>96</v>
      </c>
      <c r="AC31" s="277">
        <v>0</v>
      </c>
      <c r="AD31" s="277"/>
      <c r="AE31" s="1435">
        <f t="shared" si="0"/>
        <v>96</v>
      </c>
      <c r="AF31" s="1162">
        <v>7</v>
      </c>
      <c r="AG31" s="160">
        <v>46</v>
      </c>
      <c r="AH31" s="1163">
        <v>43</v>
      </c>
      <c r="AI31" s="1189">
        <v>0</v>
      </c>
      <c r="AJ31" s="516">
        <v>0</v>
      </c>
      <c r="AK31" s="1184">
        <v>0</v>
      </c>
      <c r="AL31" s="1215">
        <v>0</v>
      </c>
      <c r="AM31" s="161">
        <v>0</v>
      </c>
      <c r="AN31" s="158">
        <v>0</v>
      </c>
      <c r="AO31" s="1208">
        <v>0</v>
      </c>
      <c r="AP31" s="1232">
        <v>0</v>
      </c>
      <c r="AQ31" s="1538"/>
      <c r="AR31" s="1539"/>
      <c r="AS31" s="540"/>
      <c r="AT31" s="155"/>
      <c r="AU31" s="638"/>
      <c r="AV31" s="212"/>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row>
    <row r="32" spans="1:101" s="165" customFormat="1" ht="27.65" customHeight="1" x14ac:dyDescent="0.35">
      <c r="A32" s="169"/>
      <c r="B32" s="1607" t="s">
        <v>339</v>
      </c>
      <c r="C32" s="1607" t="s">
        <v>310</v>
      </c>
      <c r="D32" s="1617" t="s">
        <v>337</v>
      </c>
      <c r="E32" s="1596" t="s">
        <v>285</v>
      </c>
      <c r="F32" s="1596" t="s">
        <v>318</v>
      </c>
      <c r="G32" s="1596"/>
      <c r="H32" s="1596"/>
      <c r="I32" s="1588" t="s">
        <v>1566</v>
      </c>
      <c r="J32" s="1605"/>
      <c r="K32" s="161" t="s">
        <v>56</v>
      </c>
      <c r="L32" s="1589" t="s">
        <v>1695</v>
      </c>
      <c r="M32" s="1590"/>
      <c r="N32" s="162" t="s">
        <v>86</v>
      </c>
      <c r="O32" s="162">
        <v>287</v>
      </c>
      <c r="P32" s="162" t="s">
        <v>313</v>
      </c>
      <c r="Q32" s="162" t="s">
        <v>1659</v>
      </c>
      <c r="R32" s="1591" t="s">
        <v>1670</v>
      </c>
      <c r="S32" s="161" t="s">
        <v>301</v>
      </c>
      <c r="T32" s="1591" t="s">
        <v>338</v>
      </c>
      <c r="U32" s="1606" t="s">
        <v>1616</v>
      </c>
      <c r="V32" s="161" t="s">
        <v>142</v>
      </c>
      <c r="W32" s="305">
        <v>16</v>
      </c>
      <c r="X32" s="305"/>
      <c r="Y32" s="278">
        <v>16</v>
      </c>
      <c r="Z32" s="278">
        <v>0</v>
      </c>
      <c r="AA32" s="278">
        <v>16</v>
      </c>
      <c r="AB32" s="278">
        <v>0</v>
      </c>
      <c r="AC32" s="277">
        <v>0</v>
      </c>
      <c r="AD32" s="277"/>
      <c r="AE32" s="1435">
        <f t="shared" si="0"/>
        <v>16</v>
      </c>
      <c r="AF32" s="1164">
        <v>0</v>
      </c>
      <c r="AG32" s="225">
        <v>8</v>
      </c>
      <c r="AH32" s="1165">
        <v>8</v>
      </c>
      <c r="AI32" s="1190">
        <v>0</v>
      </c>
      <c r="AJ32" s="517">
        <v>0</v>
      </c>
      <c r="AK32" s="1186">
        <v>0</v>
      </c>
      <c r="AL32" s="1217">
        <v>0</v>
      </c>
      <c r="AM32" s="227">
        <v>0</v>
      </c>
      <c r="AN32" s="228">
        <v>0</v>
      </c>
      <c r="AO32" s="1210">
        <v>0</v>
      </c>
      <c r="AP32" s="1555">
        <v>0</v>
      </c>
      <c r="AQ32" s="1538"/>
      <c r="AR32" s="1534"/>
      <c r="AS32" s="540"/>
      <c r="AT32" s="155"/>
      <c r="AU32" s="638"/>
      <c r="AV32" s="212"/>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row>
    <row r="33" spans="1:101" s="114" customFormat="1" ht="27.65" customHeight="1" x14ac:dyDescent="0.35">
      <c r="A33" s="116"/>
      <c r="B33" s="1607" t="s">
        <v>340</v>
      </c>
      <c r="C33" s="1607" t="s">
        <v>310</v>
      </c>
      <c r="D33" s="1617" t="s">
        <v>313</v>
      </c>
      <c r="E33" s="1596" t="s">
        <v>285</v>
      </c>
      <c r="F33" s="1596" t="s">
        <v>341</v>
      </c>
      <c r="G33" s="1596"/>
      <c r="H33" s="1596"/>
      <c r="I33" s="1588" t="s">
        <v>1566</v>
      </c>
      <c r="J33" s="1605"/>
      <c r="K33" s="161" t="s">
        <v>56</v>
      </c>
      <c r="L33" s="1589" t="s">
        <v>1695</v>
      </c>
      <c r="M33" s="1590"/>
      <c r="N33" s="162" t="s">
        <v>86</v>
      </c>
      <c r="O33" s="162">
        <v>287</v>
      </c>
      <c r="P33" s="162" t="s">
        <v>313</v>
      </c>
      <c r="Q33" s="162" t="s">
        <v>1659</v>
      </c>
      <c r="R33" s="1591" t="s">
        <v>1673</v>
      </c>
      <c r="S33" s="161" t="s">
        <v>114</v>
      </c>
      <c r="T33" s="162" t="s">
        <v>342</v>
      </c>
      <c r="U33" s="1606">
        <v>39887</v>
      </c>
      <c r="V33" s="161" t="s">
        <v>142</v>
      </c>
      <c r="W33" s="305">
        <v>154</v>
      </c>
      <c r="X33" s="305"/>
      <c r="Y33" s="278"/>
      <c r="Z33" s="278"/>
      <c r="AA33" s="278">
        <v>0</v>
      </c>
      <c r="AB33" s="305">
        <v>154</v>
      </c>
      <c r="AC33" s="277">
        <v>1</v>
      </c>
      <c r="AD33" s="277">
        <v>1</v>
      </c>
      <c r="AE33" s="1435">
        <f t="shared" si="0"/>
        <v>153</v>
      </c>
      <c r="AF33" s="1162">
        <v>0</v>
      </c>
      <c r="AG33" s="160">
        <v>0</v>
      </c>
      <c r="AH33" s="1163">
        <v>40</v>
      </c>
      <c r="AI33" s="1189">
        <v>40</v>
      </c>
      <c r="AJ33" s="516">
        <v>40</v>
      </c>
      <c r="AK33" s="1184">
        <v>33</v>
      </c>
      <c r="AL33" s="1215">
        <v>0</v>
      </c>
      <c r="AM33" s="161">
        <v>0</v>
      </c>
      <c r="AN33" s="158">
        <v>0</v>
      </c>
      <c r="AO33" s="1208">
        <v>0</v>
      </c>
      <c r="AP33" s="1232">
        <v>0</v>
      </c>
      <c r="AQ33" s="1538"/>
      <c r="AR33" s="1534"/>
      <c r="AS33" s="540"/>
      <c r="AT33" s="155"/>
      <c r="AU33" s="638"/>
      <c r="AV33" s="212"/>
    </row>
    <row r="34" spans="1:101" s="165" customFormat="1" ht="27.65" customHeight="1" x14ac:dyDescent="0.35">
      <c r="B34" s="1607" t="s">
        <v>354</v>
      </c>
      <c r="C34" s="1607"/>
      <c r="D34" s="1618" t="s">
        <v>355</v>
      </c>
      <c r="E34" s="1618" t="s">
        <v>1550</v>
      </c>
      <c r="F34" s="1596" t="s">
        <v>356</v>
      </c>
      <c r="G34" s="1611"/>
      <c r="H34" s="1611"/>
      <c r="I34" s="1588" t="s">
        <v>1566</v>
      </c>
      <c r="J34" s="1612">
        <v>5.93</v>
      </c>
      <c r="K34" s="1589" t="s">
        <v>56</v>
      </c>
      <c r="L34" s="1589" t="s">
        <v>1695</v>
      </c>
      <c r="M34" s="1590"/>
      <c r="N34" s="162" t="s">
        <v>113</v>
      </c>
      <c r="O34" s="162">
        <v>294</v>
      </c>
      <c r="P34" s="162" t="s">
        <v>357</v>
      </c>
      <c r="Q34" s="162" t="s">
        <v>1659</v>
      </c>
      <c r="R34" s="1591" t="s">
        <v>1679</v>
      </c>
      <c r="S34" s="161" t="s">
        <v>114</v>
      </c>
      <c r="T34" s="1591" t="s">
        <v>358</v>
      </c>
      <c r="U34" s="1606" t="s">
        <v>359</v>
      </c>
      <c r="V34" s="161" t="s">
        <v>142</v>
      </c>
      <c r="W34" s="305">
        <v>78</v>
      </c>
      <c r="X34" s="305"/>
      <c r="Y34" s="278"/>
      <c r="Z34" s="278"/>
      <c r="AA34" s="278">
        <v>0</v>
      </c>
      <c r="AB34" s="305">
        <v>78</v>
      </c>
      <c r="AC34" s="277">
        <v>20</v>
      </c>
      <c r="AD34" s="277">
        <v>20</v>
      </c>
      <c r="AE34" s="1435">
        <v>58</v>
      </c>
      <c r="AF34" s="1162">
        <v>24</v>
      </c>
      <c r="AG34" s="160">
        <v>24</v>
      </c>
      <c r="AH34" s="1163">
        <v>10</v>
      </c>
      <c r="AI34" s="1189">
        <v>0</v>
      </c>
      <c r="AJ34" s="516">
        <v>0</v>
      </c>
      <c r="AK34" s="1184">
        <v>0</v>
      </c>
      <c r="AL34" s="1215">
        <v>0</v>
      </c>
      <c r="AM34" s="161">
        <v>0</v>
      </c>
      <c r="AN34" s="158">
        <v>0</v>
      </c>
      <c r="AO34" s="1208">
        <v>0</v>
      </c>
      <c r="AP34" s="1232">
        <v>0</v>
      </c>
      <c r="AQ34" s="1538"/>
      <c r="AR34" s="1534"/>
      <c r="AS34" s="540"/>
      <c r="AT34" s="155"/>
      <c r="AU34" s="638"/>
      <c r="AV34" s="212"/>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row>
    <row r="35" spans="1:101" s="165" customFormat="1" ht="27.65" customHeight="1" x14ac:dyDescent="0.35">
      <c r="B35" s="1607" t="s">
        <v>360</v>
      </c>
      <c r="C35" s="1607"/>
      <c r="D35" s="1618" t="s">
        <v>355</v>
      </c>
      <c r="E35" s="1618" t="s">
        <v>1550</v>
      </c>
      <c r="F35" s="1596" t="s">
        <v>356</v>
      </c>
      <c r="G35" s="1615"/>
      <c r="H35" s="1615"/>
      <c r="I35" s="1588" t="s">
        <v>1566</v>
      </c>
      <c r="J35" s="1616"/>
      <c r="K35" s="1589" t="s">
        <v>56</v>
      </c>
      <c r="L35" s="1589" t="s">
        <v>1695</v>
      </c>
      <c r="M35" s="1590"/>
      <c r="N35" s="162" t="s">
        <v>113</v>
      </c>
      <c r="O35" s="162">
        <v>294</v>
      </c>
      <c r="P35" s="162" t="s">
        <v>357</v>
      </c>
      <c r="Q35" s="162" t="s">
        <v>1659</v>
      </c>
      <c r="R35" s="1591" t="s">
        <v>1679</v>
      </c>
      <c r="S35" s="161" t="s">
        <v>114</v>
      </c>
      <c r="T35" s="1591" t="s">
        <v>358</v>
      </c>
      <c r="U35" s="1606" t="s">
        <v>359</v>
      </c>
      <c r="V35" s="161" t="s">
        <v>142</v>
      </c>
      <c r="W35" s="305">
        <v>26</v>
      </c>
      <c r="X35" s="305"/>
      <c r="Y35" s="278"/>
      <c r="Z35" s="278"/>
      <c r="AA35" s="278">
        <v>26</v>
      </c>
      <c r="AB35" s="305">
        <v>0</v>
      </c>
      <c r="AC35" s="277">
        <v>0</v>
      </c>
      <c r="AD35" s="277"/>
      <c r="AE35" s="1435">
        <v>26</v>
      </c>
      <c r="AF35" s="1164">
        <v>0</v>
      </c>
      <c r="AG35" s="225">
        <v>26</v>
      </c>
      <c r="AH35" s="1165">
        <v>0</v>
      </c>
      <c r="AI35" s="1190">
        <v>0</v>
      </c>
      <c r="AJ35" s="517">
        <v>0</v>
      </c>
      <c r="AK35" s="1186">
        <v>0</v>
      </c>
      <c r="AL35" s="1217">
        <v>0</v>
      </c>
      <c r="AM35" s="227">
        <v>0</v>
      </c>
      <c r="AN35" s="228">
        <v>0</v>
      </c>
      <c r="AO35" s="1210">
        <v>0</v>
      </c>
      <c r="AP35" s="1555">
        <v>0</v>
      </c>
      <c r="AQ35" s="1538"/>
      <c r="AR35" s="1534"/>
      <c r="AS35" s="540"/>
      <c r="AT35" s="155"/>
      <c r="AU35" s="638"/>
      <c r="AV35" s="212"/>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row>
    <row r="36" spans="1:101" s="165" customFormat="1" ht="27.65" customHeight="1" x14ac:dyDescent="0.35">
      <c r="A36" s="167"/>
      <c r="B36" s="1619" t="s">
        <v>361</v>
      </c>
      <c r="C36" s="1607" t="s">
        <v>362</v>
      </c>
      <c r="D36" s="1604" t="s">
        <v>363</v>
      </c>
      <c r="E36" s="1604" t="s">
        <v>1551</v>
      </c>
      <c r="F36" s="1596" t="s">
        <v>364</v>
      </c>
      <c r="G36" s="1596"/>
      <c r="H36" s="1596"/>
      <c r="I36" s="1588" t="s">
        <v>1566</v>
      </c>
      <c r="J36" s="1605">
        <v>3.28</v>
      </c>
      <c r="K36" s="161" t="s">
        <v>56</v>
      </c>
      <c r="L36" s="1589" t="s">
        <v>1695</v>
      </c>
      <c r="M36" s="1590"/>
      <c r="N36" s="162" t="s">
        <v>86</v>
      </c>
      <c r="O36" s="162">
        <v>295</v>
      </c>
      <c r="P36" s="162" t="s">
        <v>365</v>
      </c>
      <c r="Q36" s="162" t="s">
        <v>1659</v>
      </c>
      <c r="R36" s="162" t="s">
        <v>1659</v>
      </c>
      <c r="S36" s="1591" t="s">
        <v>1679</v>
      </c>
      <c r="T36" s="1591" t="s">
        <v>366</v>
      </c>
      <c r="U36" s="1620" t="s">
        <v>367</v>
      </c>
      <c r="V36" s="161" t="s">
        <v>142</v>
      </c>
      <c r="W36" s="278">
        <v>89</v>
      </c>
      <c r="X36" s="278"/>
      <c r="Y36" s="278">
        <v>89</v>
      </c>
      <c r="Z36" s="278">
        <v>0</v>
      </c>
      <c r="AA36" s="278">
        <v>0</v>
      </c>
      <c r="AB36" s="278">
        <v>89</v>
      </c>
      <c r="AC36" s="277">
        <v>68</v>
      </c>
      <c r="AD36" s="277">
        <v>3</v>
      </c>
      <c r="AE36" s="1435">
        <v>21</v>
      </c>
      <c r="AF36" s="1162">
        <v>7</v>
      </c>
      <c r="AG36" s="160">
        <v>10</v>
      </c>
      <c r="AH36" s="1163">
        <v>4</v>
      </c>
      <c r="AI36" s="1189">
        <v>0</v>
      </c>
      <c r="AJ36" s="516">
        <v>0</v>
      </c>
      <c r="AK36" s="1184">
        <v>0</v>
      </c>
      <c r="AL36" s="1215">
        <v>0</v>
      </c>
      <c r="AM36" s="161">
        <v>0</v>
      </c>
      <c r="AN36" s="158">
        <v>0</v>
      </c>
      <c r="AO36" s="1208">
        <v>0</v>
      </c>
      <c r="AP36" s="1232">
        <v>0</v>
      </c>
      <c r="AQ36" s="1538"/>
      <c r="AR36" s="1534"/>
      <c r="AS36" s="540"/>
      <c r="AT36" s="155"/>
      <c r="AU36" s="638"/>
      <c r="AV36" s="212"/>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row>
    <row r="37" spans="1:101" s="165" customFormat="1" ht="27.65" customHeight="1" x14ac:dyDescent="0.35">
      <c r="A37" s="167"/>
      <c r="B37" s="1607" t="s">
        <v>372</v>
      </c>
      <c r="C37" s="1607" t="s">
        <v>373</v>
      </c>
      <c r="D37" s="1596" t="s">
        <v>374</v>
      </c>
      <c r="E37" s="1596" t="s">
        <v>377</v>
      </c>
      <c r="F37" s="1596" t="s">
        <v>375</v>
      </c>
      <c r="G37" s="1596"/>
      <c r="H37" s="1596"/>
      <c r="I37" s="1588" t="s">
        <v>1566</v>
      </c>
      <c r="J37" s="1605">
        <v>5.49</v>
      </c>
      <c r="K37" s="161" t="s">
        <v>56</v>
      </c>
      <c r="L37" s="1589" t="s">
        <v>1695</v>
      </c>
      <c r="M37" s="1590"/>
      <c r="N37" s="162" t="s">
        <v>376</v>
      </c>
      <c r="O37" s="162">
        <v>301</v>
      </c>
      <c r="P37" s="162" t="s">
        <v>377</v>
      </c>
      <c r="Q37" s="162" t="s">
        <v>1659</v>
      </c>
      <c r="R37" s="1591" t="s">
        <v>1679</v>
      </c>
      <c r="S37" s="161" t="s">
        <v>114</v>
      </c>
      <c r="T37" s="1591" t="s">
        <v>378</v>
      </c>
      <c r="U37" s="1606" t="s">
        <v>379</v>
      </c>
      <c r="V37" s="161" t="s">
        <v>142</v>
      </c>
      <c r="W37" s="278">
        <v>124</v>
      </c>
      <c r="X37" s="278"/>
      <c r="Y37" s="278">
        <v>124</v>
      </c>
      <c r="Z37" s="278">
        <v>0</v>
      </c>
      <c r="AA37" s="278">
        <v>0</v>
      </c>
      <c r="AB37" s="278">
        <v>124</v>
      </c>
      <c r="AC37" s="277">
        <v>119</v>
      </c>
      <c r="AD37" s="277"/>
      <c r="AE37" s="1435">
        <v>5</v>
      </c>
      <c r="AF37" s="1162">
        <v>2</v>
      </c>
      <c r="AG37" s="160">
        <v>2</v>
      </c>
      <c r="AH37" s="1163">
        <v>1</v>
      </c>
      <c r="AI37" s="1189">
        <v>0</v>
      </c>
      <c r="AJ37" s="516">
        <v>0</v>
      </c>
      <c r="AK37" s="1184">
        <v>0</v>
      </c>
      <c r="AL37" s="1215">
        <v>0</v>
      </c>
      <c r="AM37" s="161">
        <v>0</v>
      </c>
      <c r="AN37" s="158">
        <v>0</v>
      </c>
      <c r="AO37" s="1208">
        <v>0</v>
      </c>
      <c r="AP37" s="1232">
        <v>0</v>
      </c>
      <c r="AQ37" s="1538"/>
      <c r="AR37" s="1534"/>
      <c r="AS37" s="540"/>
      <c r="AT37" s="155"/>
      <c r="AU37" s="638"/>
      <c r="AV37" s="212"/>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row>
    <row r="38" spans="1:101" s="165" customFormat="1" ht="27.65" customHeight="1" x14ac:dyDescent="0.35">
      <c r="A38" s="166"/>
      <c r="B38" s="1621" t="s">
        <v>393</v>
      </c>
      <c r="C38" s="1622"/>
      <c r="D38" s="1598" t="s">
        <v>394</v>
      </c>
      <c r="E38" s="1598" t="s">
        <v>1552</v>
      </c>
      <c r="F38" s="1598" t="s">
        <v>395</v>
      </c>
      <c r="G38" s="1598"/>
      <c r="H38" s="1598"/>
      <c r="I38" s="1588" t="s">
        <v>1566</v>
      </c>
      <c r="J38" s="1623"/>
      <c r="K38" s="1624" t="s">
        <v>55</v>
      </c>
      <c r="L38" s="1589" t="s">
        <v>1695</v>
      </c>
      <c r="M38" s="1624"/>
      <c r="N38" s="1588" t="s">
        <v>113</v>
      </c>
      <c r="O38" s="1588"/>
      <c r="P38" s="1588"/>
      <c r="Q38" s="1591" t="s">
        <v>1660</v>
      </c>
      <c r="R38" s="1625" t="s">
        <v>1673</v>
      </c>
      <c r="S38" s="1390" t="s">
        <v>114</v>
      </c>
      <c r="T38" s="1588" t="s">
        <v>396</v>
      </c>
      <c r="U38" s="1626">
        <v>45336</v>
      </c>
      <c r="V38" s="1390" t="s">
        <v>142</v>
      </c>
      <c r="W38" s="1375">
        <v>8</v>
      </c>
      <c r="X38" s="1375"/>
      <c r="Y38" s="1375">
        <v>8</v>
      </c>
      <c r="Z38" s="1375"/>
      <c r="AA38" s="1375">
        <v>0</v>
      </c>
      <c r="AB38" s="1375">
        <v>8</v>
      </c>
      <c r="AC38" s="1487">
        <v>0</v>
      </c>
      <c r="AD38" s="1487"/>
      <c r="AE38" s="1371">
        <v>8</v>
      </c>
      <c r="AF38" s="1382">
        <v>0</v>
      </c>
      <c r="AG38" s="1384">
        <v>8</v>
      </c>
      <c r="AH38" s="1386">
        <v>0</v>
      </c>
      <c r="AI38" s="1485">
        <v>0</v>
      </c>
      <c r="AJ38" s="1392">
        <v>0</v>
      </c>
      <c r="AK38" s="1394">
        <v>0</v>
      </c>
      <c r="AL38" s="1220">
        <v>0</v>
      </c>
      <c r="AM38" s="1398">
        <v>0</v>
      </c>
      <c r="AN38" s="1398">
        <v>0</v>
      </c>
      <c r="AO38" s="1400">
        <v>0</v>
      </c>
      <c r="AP38" s="1232">
        <v>0</v>
      </c>
      <c r="AQ38" s="1541"/>
      <c r="AR38" s="1534"/>
      <c r="AS38" s="540"/>
      <c r="AT38" s="155"/>
      <c r="AU38" s="638"/>
      <c r="AV38" s="212"/>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row>
    <row r="39" spans="1:101" s="165" customFormat="1" ht="27.65" customHeight="1" x14ac:dyDescent="0.35">
      <c r="B39" s="1602" t="s">
        <v>402</v>
      </c>
      <c r="C39" s="1603"/>
      <c r="D39" s="1586" t="s">
        <v>398</v>
      </c>
      <c r="E39" s="1585" t="s">
        <v>1552</v>
      </c>
      <c r="F39" s="1585" t="s">
        <v>403</v>
      </c>
      <c r="G39" s="1585"/>
      <c r="H39" s="1585"/>
      <c r="I39" s="1588" t="s">
        <v>1566</v>
      </c>
      <c r="J39" s="1605"/>
      <c r="K39" s="1589" t="s">
        <v>56</v>
      </c>
      <c r="L39" s="1589" t="s">
        <v>1695</v>
      </c>
      <c r="M39" s="1590"/>
      <c r="N39" s="162" t="s">
        <v>113</v>
      </c>
      <c r="O39" s="162" t="s">
        <v>400</v>
      </c>
      <c r="P39" s="162"/>
      <c r="Q39" s="162" t="s">
        <v>1659</v>
      </c>
      <c r="R39" s="1591" t="s">
        <v>1679</v>
      </c>
      <c r="S39" s="161" t="s">
        <v>114</v>
      </c>
      <c r="T39" s="162" t="s">
        <v>404</v>
      </c>
      <c r="U39" s="1627">
        <v>43744</v>
      </c>
      <c r="V39" s="161" t="s">
        <v>142</v>
      </c>
      <c r="W39" s="278">
        <v>27</v>
      </c>
      <c r="X39" s="278"/>
      <c r="Y39" s="278">
        <v>27</v>
      </c>
      <c r="Z39" s="278"/>
      <c r="AA39" s="278">
        <v>0</v>
      </c>
      <c r="AB39" s="278">
        <v>27</v>
      </c>
      <c r="AC39" s="277">
        <v>6</v>
      </c>
      <c r="AD39" s="277"/>
      <c r="AE39" s="1435">
        <v>21</v>
      </c>
      <c r="AF39" s="1162">
        <v>10</v>
      </c>
      <c r="AG39" s="160">
        <v>11</v>
      </c>
      <c r="AH39" s="1163">
        <v>0</v>
      </c>
      <c r="AI39" s="1189">
        <v>0</v>
      </c>
      <c r="AJ39" s="516">
        <v>0</v>
      </c>
      <c r="AK39" s="1184">
        <v>0</v>
      </c>
      <c r="AL39" s="1211">
        <v>0</v>
      </c>
      <c r="AM39" s="158">
        <v>0</v>
      </c>
      <c r="AN39" s="158">
        <v>0</v>
      </c>
      <c r="AO39" s="1208">
        <v>0</v>
      </c>
      <c r="AP39" s="1232">
        <v>0</v>
      </c>
      <c r="AQ39" s="1541"/>
      <c r="AR39" s="1534"/>
      <c r="AS39" s="540"/>
      <c r="AT39" s="155"/>
      <c r="AU39" s="638"/>
      <c r="AV39" s="212"/>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row>
    <row r="40" spans="1:101" s="165" customFormat="1" ht="27.65" customHeight="1" x14ac:dyDescent="0.35">
      <c r="B40" s="1608" t="s">
        <v>421</v>
      </c>
      <c r="C40" s="1584" t="s">
        <v>422</v>
      </c>
      <c r="D40" s="1596" t="s">
        <v>423</v>
      </c>
      <c r="E40" s="1628" t="s">
        <v>425</v>
      </c>
      <c r="F40" s="1585" t="s">
        <v>424</v>
      </c>
      <c r="G40" s="1598"/>
      <c r="H40" s="1598"/>
      <c r="I40" s="1588" t="s">
        <v>1566</v>
      </c>
      <c r="J40" s="1971">
        <v>10</v>
      </c>
      <c r="K40" s="1589" t="s">
        <v>56</v>
      </c>
      <c r="L40" s="1589" t="s">
        <v>1695</v>
      </c>
      <c r="M40" s="1590"/>
      <c r="N40" s="162" t="s">
        <v>120</v>
      </c>
      <c r="O40" s="162">
        <v>265</v>
      </c>
      <c r="P40" s="162" t="s">
        <v>425</v>
      </c>
      <c r="Q40" s="162" t="s">
        <v>1659</v>
      </c>
      <c r="R40" s="162" t="s">
        <v>1687</v>
      </c>
      <c r="S40" s="162" t="s">
        <v>114</v>
      </c>
      <c r="T40" s="162" t="s">
        <v>426</v>
      </c>
      <c r="U40" s="1601">
        <v>44644</v>
      </c>
      <c r="V40" s="1593" t="s">
        <v>142</v>
      </c>
      <c r="W40" s="306">
        <v>45</v>
      </c>
      <c r="X40" s="306"/>
      <c r="Y40" s="306"/>
      <c r="Z40" s="306"/>
      <c r="AA40" s="306">
        <v>0</v>
      </c>
      <c r="AB40" s="306">
        <v>45</v>
      </c>
      <c r="AC40" s="306">
        <v>45</v>
      </c>
      <c r="AD40" s="306">
        <v>20</v>
      </c>
      <c r="AE40" s="1435">
        <v>0</v>
      </c>
      <c r="AF40" s="1158">
        <v>0</v>
      </c>
      <c r="AG40" s="156">
        <v>0</v>
      </c>
      <c r="AH40" s="1159">
        <v>0</v>
      </c>
      <c r="AI40" s="1187">
        <v>0</v>
      </c>
      <c r="AJ40" s="514">
        <v>0</v>
      </c>
      <c r="AK40" s="1184">
        <v>0</v>
      </c>
      <c r="AL40" s="1211">
        <v>0</v>
      </c>
      <c r="AM40" s="158">
        <v>0</v>
      </c>
      <c r="AN40" s="158">
        <v>0</v>
      </c>
      <c r="AO40" s="1208">
        <v>0</v>
      </c>
      <c r="AP40" s="1232">
        <v>0</v>
      </c>
      <c r="AQ40" s="1537"/>
      <c r="AR40" s="1534"/>
      <c r="AS40" s="540"/>
      <c r="AT40" s="155"/>
      <c r="AU40" s="638"/>
      <c r="AV40" s="212"/>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row>
    <row r="41" spans="1:101" s="114" customFormat="1" ht="27.65" customHeight="1" x14ac:dyDescent="0.35">
      <c r="B41" s="1608" t="s">
        <v>427</v>
      </c>
      <c r="C41" s="1584" t="s">
        <v>422</v>
      </c>
      <c r="D41" s="1596" t="s">
        <v>423</v>
      </c>
      <c r="E41" s="1628" t="s">
        <v>425</v>
      </c>
      <c r="F41" s="1585" t="s">
        <v>424</v>
      </c>
      <c r="G41" s="1599"/>
      <c r="H41" s="1599"/>
      <c r="I41" s="1588" t="s">
        <v>1566</v>
      </c>
      <c r="J41" s="1972"/>
      <c r="K41" s="1589" t="s">
        <v>56</v>
      </c>
      <c r="L41" s="1589" t="s">
        <v>1695</v>
      </c>
      <c r="M41" s="1590"/>
      <c r="N41" s="162" t="s">
        <v>120</v>
      </c>
      <c r="O41" s="162">
        <v>265</v>
      </c>
      <c r="P41" s="162" t="s">
        <v>425</v>
      </c>
      <c r="Q41" s="162" t="s">
        <v>1659</v>
      </c>
      <c r="R41" s="1591" t="s">
        <v>1670</v>
      </c>
      <c r="S41" s="162" t="s">
        <v>114</v>
      </c>
      <c r="T41" s="162" t="s">
        <v>426</v>
      </c>
      <c r="U41" s="1601">
        <v>44644</v>
      </c>
      <c r="V41" s="1593" t="s">
        <v>142</v>
      </c>
      <c r="W41" s="306">
        <v>15</v>
      </c>
      <c r="X41" s="306"/>
      <c r="Y41" s="306"/>
      <c r="Z41" s="306"/>
      <c r="AA41" s="306">
        <v>15</v>
      </c>
      <c r="AB41" s="306">
        <v>0</v>
      </c>
      <c r="AC41" s="306">
        <v>0</v>
      </c>
      <c r="AD41" s="306"/>
      <c r="AE41" s="1435">
        <v>15</v>
      </c>
      <c r="AF41" s="1160">
        <v>15</v>
      </c>
      <c r="AG41" s="234">
        <v>0</v>
      </c>
      <c r="AH41" s="1161">
        <v>0</v>
      </c>
      <c r="AI41" s="1188">
        <v>0</v>
      </c>
      <c r="AJ41" s="515">
        <v>0</v>
      </c>
      <c r="AK41" s="1186">
        <v>0</v>
      </c>
      <c r="AL41" s="1213">
        <v>0</v>
      </c>
      <c r="AM41" s="228">
        <v>0</v>
      </c>
      <c r="AN41" s="228">
        <v>0</v>
      </c>
      <c r="AO41" s="1210">
        <v>0</v>
      </c>
      <c r="AP41" s="1555">
        <v>0</v>
      </c>
      <c r="AQ41" s="1537"/>
      <c r="AR41" s="1534"/>
      <c r="AS41" s="540"/>
      <c r="AT41" s="155"/>
      <c r="AU41" s="638"/>
      <c r="AV41" s="212"/>
    </row>
    <row r="42" spans="1:101" s="114" customFormat="1" ht="27.65" customHeight="1" x14ac:dyDescent="0.35">
      <c r="B42" s="1629" t="s">
        <v>440</v>
      </c>
      <c r="C42" s="1630" t="s">
        <v>441</v>
      </c>
      <c r="D42" s="1615" t="s">
        <v>442</v>
      </c>
      <c r="E42" s="1615" t="s">
        <v>1553</v>
      </c>
      <c r="F42" s="1594" t="s">
        <v>222</v>
      </c>
      <c r="G42" s="1594"/>
      <c r="H42" s="1594"/>
      <c r="I42" s="1631" t="s">
        <v>1566</v>
      </c>
      <c r="J42" s="1632">
        <v>9.66</v>
      </c>
      <c r="K42" s="1391" t="s">
        <v>56</v>
      </c>
      <c r="L42" s="1589" t="s">
        <v>1695</v>
      </c>
      <c r="M42" s="1633"/>
      <c r="N42" s="1634" t="s">
        <v>86</v>
      </c>
      <c r="O42" s="1634">
        <v>214</v>
      </c>
      <c r="P42" s="1634" t="s">
        <v>443</v>
      </c>
      <c r="Q42" s="1634" t="s">
        <v>1659</v>
      </c>
      <c r="R42" s="1634" t="s">
        <v>1687</v>
      </c>
      <c r="S42" s="1391" t="s">
        <v>301</v>
      </c>
      <c r="T42" s="1635" t="s">
        <v>444</v>
      </c>
      <c r="U42" s="1636" t="s">
        <v>445</v>
      </c>
      <c r="V42" s="1391" t="s">
        <v>142</v>
      </c>
      <c r="W42" s="1376">
        <v>197</v>
      </c>
      <c r="X42" s="1376"/>
      <c r="Y42" s="394">
        <v>197</v>
      </c>
      <c r="Z42" s="1376">
        <v>0</v>
      </c>
      <c r="AA42" s="1376">
        <v>0</v>
      </c>
      <c r="AB42" s="1376">
        <v>197</v>
      </c>
      <c r="AC42" s="1488">
        <v>197</v>
      </c>
      <c r="AD42" s="1488">
        <v>11</v>
      </c>
      <c r="AE42" s="1436">
        <v>0</v>
      </c>
      <c r="AF42" s="1162">
        <v>0</v>
      </c>
      <c r="AG42" s="160">
        <v>0</v>
      </c>
      <c r="AH42" s="1163">
        <v>0</v>
      </c>
      <c r="AI42" s="1189">
        <v>0</v>
      </c>
      <c r="AJ42" s="516">
        <v>0</v>
      </c>
      <c r="AK42" s="1184">
        <v>0</v>
      </c>
      <c r="AL42" s="1215">
        <v>0</v>
      </c>
      <c r="AM42" s="161">
        <v>0</v>
      </c>
      <c r="AN42" s="158">
        <v>0</v>
      </c>
      <c r="AO42" s="1208">
        <v>0</v>
      </c>
      <c r="AP42" s="1232">
        <v>0</v>
      </c>
      <c r="AQ42" s="1545"/>
      <c r="AR42" s="1534"/>
      <c r="AS42" s="540"/>
      <c r="AT42" s="155"/>
      <c r="AU42" s="638"/>
      <c r="AV42" s="212"/>
    </row>
    <row r="43" spans="1:101" s="114" customFormat="1" ht="27.65" customHeight="1" x14ac:dyDescent="0.35">
      <c r="B43" s="1595">
        <v>180</v>
      </c>
      <c r="C43" s="1584" t="s">
        <v>452</v>
      </c>
      <c r="D43" s="1596" t="s">
        <v>453</v>
      </c>
      <c r="E43" s="1596" t="s">
        <v>1553</v>
      </c>
      <c r="F43" s="1585" t="s">
        <v>454</v>
      </c>
      <c r="G43" s="1585"/>
      <c r="H43" s="1585"/>
      <c r="I43" s="1588" t="s">
        <v>1566</v>
      </c>
      <c r="J43" s="1605">
        <v>4.55</v>
      </c>
      <c r="K43" s="1589" t="s">
        <v>55</v>
      </c>
      <c r="L43" s="1589" t="s">
        <v>1695</v>
      </c>
      <c r="M43" s="161"/>
      <c r="N43" s="162" t="s">
        <v>113</v>
      </c>
      <c r="O43" s="162">
        <v>231</v>
      </c>
      <c r="P43" s="162" t="s">
        <v>455</v>
      </c>
      <c r="Q43" s="162" t="s">
        <v>1659</v>
      </c>
      <c r="R43" s="1591" t="s">
        <v>1679</v>
      </c>
      <c r="S43" s="162" t="s">
        <v>87</v>
      </c>
      <c r="T43" s="1591" t="s">
        <v>456</v>
      </c>
      <c r="U43" s="1606" t="s">
        <v>457</v>
      </c>
      <c r="V43" s="161" t="s">
        <v>142</v>
      </c>
      <c r="W43" s="306">
        <v>136</v>
      </c>
      <c r="X43" s="306"/>
      <c r="Y43" s="306">
        <v>71</v>
      </c>
      <c r="Z43" s="306">
        <v>65</v>
      </c>
      <c r="AA43" s="278">
        <v>128</v>
      </c>
      <c r="AB43" s="278">
        <v>8</v>
      </c>
      <c r="AC43" s="277">
        <v>61</v>
      </c>
      <c r="AD43" s="818">
        <v>61</v>
      </c>
      <c r="AE43" s="1435">
        <v>75</v>
      </c>
      <c r="AF43" s="1164">
        <v>52</v>
      </c>
      <c r="AG43" s="225">
        <v>23</v>
      </c>
      <c r="AH43" s="1165">
        <v>0</v>
      </c>
      <c r="AI43" s="1190">
        <v>0</v>
      </c>
      <c r="AJ43" s="517">
        <v>0</v>
      </c>
      <c r="AK43" s="1186">
        <v>0</v>
      </c>
      <c r="AL43" s="1217">
        <v>0</v>
      </c>
      <c r="AM43" s="227">
        <v>0</v>
      </c>
      <c r="AN43" s="228">
        <v>0</v>
      </c>
      <c r="AO43" s="1210">
        <v>0</v>
      </c>
      <c r="AP43" s="1555">
        <v>0</v>
      </c>
      <c r="AQ43" s="1537"/>
      <c r="AR43" s="1534"/>
      <c r="AS43" s="540"/>
      <c r="AT43" s="155"/>
      <c r="AU43" s="638"/>
      <c r="AV43" s="212"/>
    </row>
    <row r="44" spans="1:101" s="114" customFormat="1" ht="27.65" customHeight="1" x14ac:dyDescent="0.35">
      <c r="B44" s="1595">
        <v>183</v>
      </c>
      <c r="C44" s="1584" t="s">
        <v>461</v>
      </c>
      <c r="D44" s="1596" t="s">
        <v>462</v>
      </c>
      <c r="E44" s="1596" t="s">
        <v>1553</v>
      </c>
      <c r="F44" s="1585" t="s">
        <v>463</v>
      </c>
      <c r="G44" s="1585"/>
      <c r="H44" s="1585"/>
      <c r="I44" s="1588" t="s">
        <v>1566</v>
      </c>
      <c r="J44" s="1605">
        <v>12.4</v>
      </c>
      <c r="K44" s="1589" t="s">
        <v>56</v>
      </c>
      <c r="L44" s="1589" t="s">
        <v>1695</v>
      </c>
      <c r="M44" s="1590"/>
      <c r="N44" s="162" t="s">
        <v>113</v>
      </c>
      <c r="O44" s="162">
        <v>212</v>
      </c>
      <c r="P44" s="162" t="s">
        <v>464</v>
      </c>
      <c r="Q44" s="162" t="s">
        <v>1659</v>
      </c>
      <c r="R44" s="162" t="s">
        <v>1687</v>
      </c>
      <c r="S44" s="162" t="s">
        <v>389</v>
      </c>
      <c r="T44" s="1591" t="s">
        <v>465</v>
      </c>
      <c r="U44" s="1606" t="s">
        <v>466</v>
      </c>
      <c r="V44" s="161" t="s">
        <v>142</v>
      </c>
      <c r="W44" s="306">
        <v>150</v>
      </c>
      <c r="X44" s="306"/>
      <c r="Y44" s="306"/>
      <c r="Z44" s="306"/>
      <c r="AA44" s="278">
        <v>23</v>
      </c>
      <c r="AB44" s="278">
        <v>127</v>
      </c>
      <c r="AC44" s="277">
        <v>150</v>
      </c>
      <c r="AD44" s="277">
        <v>17</v>
      </c>
      <c r="AE44" s="1435">
        <f t="shared" ref="AE44:AE55" si="1">W44-AC44</f>
        <v>0</v>
      </c>
      <c r="AF44" s="1162">
        <v>0</v>
      </c>
      <c r="AG44" s="160">
        <v>0</v>
      </c>
      <c r="AH44" s="1163">
        <v>0</v>
      </c>
      <c r="AI44" s="1189">
        <v>0</v>
      </c>
      <c r="AJ44" s="516">
        <v>0</v>
      </c>
      <c r="AK44" s="1184">
        <v>0</v>
      </c>
      <c r="AL44" s="1215">
        <v>0</v>
      </c>
      <c r="AM44" s="161">
        <v>0</v>
      </c>
      <c r="AN44" s="158">
        <v>0</v>
      </c>
      <c r="AO44" s="1208">
        <v>0</v>
      </c>
      <c r="AP44" s="1232">
        <v>0</v>
      </c>
      <c r="AQ44" s="1537"/>
      <c r="AR44" s="1534"/>
      <c r="AS44" s="540"/>
      <c r="AT44" s="155"/>
      <c r="AU44" s="638"/>
      <c r="AV44" s="212"/>
    </row>
    <row r="45" spans="1:101" s="114" customFormat="1" ht="27.65" customHeight="1" x14ac:dyDescent="0.35">
      <c r="B45" s="1595">
        <v>184</v>
      </c>
      <c r="C45" s="1584" t="s">
        <v>467</v>
      </c>
      <c r="D45" s="1596" t="s">
        <v>468</v>
      </c>
      <c r="E45" s="1596" t="s">
        <v>1553</v>
      </c>
      <c r="F45" s="1585" t="s">
        <v>222</v>
      </c>
      <c r="G45" s="1598"/>
      <c r="H45" s="1598"/>
      <c r="I45" s="1588" t="s">
        <v>1566</v>
      </c>
      <c r="J45" s="1973">
        <v>5.58</v>
      </c>
      <c r="K45" s="1589" t="s">
        <v>56</v>
      </c>
      <c r="L45" s="1589" t="s">
        <v>1695</v>
      </c>
      <c r="M45" s="1590"/>
      <c r="N45" s="162" t="s">
        <v>42</v>
      </c>
      <c r="O45" s="162">
        <v>231</v>
      </c>
      <c r="P45" s="162" t="s">
        <v>455</v>
      </c>
      <c r="Q45" s="162" t="s">
        <v>1659</v>
      </c>
      <c r="R45" s="1591" t="s">
        <v>1679</v>
      </c>
      <c r="S45" s="162" t="s">
        <v>301</v>
      </c>
      <c r="T45" s="1591" t="s">
        <v>469</v>
      </c>
      <c r="U45" s="1606" t="s">
        <v>470</v>
      </c>
      <c r="V45" s="161" t="s">
        <v>142</v>
      </c>
      <c r="W45" s="306">
        <v>99</v>
      </c>
      <c r="X45" s="306"/>
      <c r="Y45" s="306">
        <v>99</v>
      </c>
      <c r="Z45" s="306">
        <v>0</v>
      </c>
      <c r="AA45" s="278">
        <v>0</v>
      </c>
      <c r="AB45" s="278">
        <v>99</v>
      </c>
      <c r="AC45" s="277">
        <v>0</v>
      </c>
      <c r="AD45" s="277"/>
      <c r="AE45" s="1435">
        <f t="shared" si="1"/>
        <v>99</v>
      </c>
      <c r="AF45" s="1162">
        <v>39</v>
      </c>
      <c r="AG45" s="160">
        <v>30</v>
      </c>
      <c r="AH45" s="1163">
        <v>30</v>
      </c>
      <c r="AI45" s="1189">
        <v>0</v>
      </c>
      <c r="AJ45" s="516">
        <v>0</v>
      </c>
      <c r="AK45" s="1184">
        <v>0</v>
      </c>
      <c r="AL45" s="1215">
        <v>0</v>
      </c>
      <c r="AM45" s="161">
        <v>0</v>
      </c>
      <c r="AN45" s="158">
        <v>0</v>
      </c>
      <c r="AO45" s="1208">
        <v>0</v>
      </c>
      <c r="AP45" s="1232">
        <v>0</v>
      </c>
      <c r="AQ45" s="1541"/>
      <c r="AR45" s="1534"/>
      <c r="AS45" s="540"/>
      <c r="AT45" s="155"/>
      <c r="AU45" s="638"/>
      <c r="AV45" s="212"/>
    </row>
    <row r="46" spans="1:101" s="165" customFormat="1" ht="27.65" customHeight="1" x14ac:dyDescent="0.35">
      <c r="A46" s="166"/>
      <c r="B46" s="1595" t="s">
        <v>471</v>
      </c>
      <c r="C46" s="1584" t="s">
        <v>467</v>
      </c>
      <c r="D46" s="1596" t="s">
        <v>468</v>
      </c>
      <c r="E46" s="1596" t="s">
        <v>1553</v>
      </c>
      <c r="F46" s="1585" t="s">
        <v>222</v>
      </c>
      <c r="G46" s="1599"/>
      <c r="H46" s="1599"/>
      <c r="I46" s="1588" t="s">
        <v>1566</v>
      </c>
      <c r="J46" s="1974"/>
      <c r="K46" s="1589" t="s">
        <v>56</v>
      </c>
      <c r="L46" s="1589" t="s">
        <v>1695</v>
      </c>
      <c r="M46" s="1590"/>
      <c r="N46" s="162" t="s">
        <v>42</v>
      </c>
      <c r="O46" s="162">
        <v>231</v>
      </c>
      <c r="P46" s="162" t="s">
        <v>455</v>
      </c>
      <c r="Q46" s="162" t="s">
        <v>1659</v>
      </c>
      <c r="R46" s="1591" t="s">
        <v>1679</v>
      </c>
      <c r="S46" s="162" t="s">
        <v>301</v>
      </c>
      <c r="T46" s="1591" t="s">
        <v>469</v>
      </c>
      <c r="U46" s="1606" t="s">
        <v>470</v>
      </c>
      <c r="V46" s="161" t="s">
        <v>142</v>
      </c>
      <c r="W46" s="306">
        <v>33</v>
      </c>
      <c r="X46" s="306"/>
      <c r="Y46" s="306">
        <v>15</v>
      </c>
      <c r="Z46" s="306">
        <v>18</v>
      </c>
      <c r="AA46" s="278">
        <v>33</v>
      </c>
      <c r="AB46" s="278">
        <v>0</v>
      </c>
      <c r="AC46" s="277">
        <v>0</v>
      </c>
      <c r="AD46" s="277"/>
      <c r="AE46" s="1435">
        <f t="shared" si="1"/>
        <v>33</v>
      </c>
      <c r="AF46" s="1164">
        <v>33</v>
      </c>
      <c r="AG46" s="225">
        <v>0</v>
      </c>
      <c r="AH46" s="1165">
        <v>0</v>
      </c>
      <c r="AI46" s="1190">
        <v>0</v>
      </c>
      <c r="AJ46" s="517">
        <v>0</v>
      </c>
      <c r="AK46" s="1186">
        <v>0</v>
      </c>
      <c r="AL46" s="1217">
        <v>0</v>
      </c>
      <c r="AM46" s="227">
        <v>0</v>
      </c>
      <c r="AN46" s="228">
        <v>0</v>
      </c>
      <c r="AO46" s="1210">
        <v>0</v>
      </c>
      <c r="AP46" s="1555">
        <v>0</v>
      </c>
      <c r="AQ46" s="1541"/>
      <c r="AR46" s="1534"/>
      <c r="AS46" s="540"/>
      <c r="AT46" s="155"/>
      <c r="AU46" s="638"/>
      <c r="AV46" s="212"/>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row>
    <row r="47" spans="1:101" s="165" customFormat="1" ht="27.65" customHeight="1" x14ac:dyDescent="0.35">
      <c r="A47" s="166"/>
      <c r="B47" s="1595">
        <v>185</v>
      </c>
      <c r="C47" s="1584" t="s">
        <v>472</v>
      </c>
      <c r="D47" s="1596" t="s">
        <v>473</v>
      </c>
      <c r="E47" s="1596" t="s">
        <v>1553</v>
      </c>
      <c r="F47" s="1585" t="s">
        <v>474</v>
      </c>
      <c r="G47" s="1585"/>
      <c r="H47" s="1585"/>
      <c r="I47" s="1588" t="s">
        <v>1566</v>
      </c>
      <c r="J47" s="1605">
        <v>16.600000000000001</v>
      </c>
      <c r="K47" s="1589" t="s">
        <v>56</v>
      </c>
      <c r="L47" s="1589" t="s">
        <v>1695</v>
      </c>
      <c r="M47" s="1590"/>
      <c r="N47" s="162" t="s">
        <v>42</v>
      </c>
      <c r="O47" s="162">
        <v>213</v>
      </c>
      <c r="P47" s="162" t="s">
        <v>475</v>
      </c>
      <c r="Q47" s="162" t="s">
        <v>1659</v>
      </c>
      <c r="R47" s="162" t="s">
        <v>1687</v>
      </c>
      <c r="S47" s="162" t="s">
        <v>301</v>
      </c>
      <c r="T47" s="1591" t="s">
        <v>476</v>
      </c>
      <c r="U47" s="1606" t="s">
        <v>477</v>
      </c>
      <c r="V47" s="161" t="s">
        <v>142</v>
      </c>
      <c r="W47" s="306">
        <v>280</v>
      </c>
      <c r="X47" s="306"/>
      <c r="Y47" s="306"/>
      <c r="Z47" s="306"/>
      <c r="AA47" s="278">
        <v>70</v>
      </c>
      <c r="AB47" s="278">
        <v>210</v>
      </c>
      <c r="AC47" s="277">
        <v>280</v>
      </c>
      <c r="AD47" s="277">
        <v>2</v>
      </c>
      <c r="AE47" s="1435">
        <f t="shared" si="1"/>
        <v>0</v>
      </c>
      <c r="AF47" s="1162">
        <v>0</v>
      </c>
      <c r="AG47" s="160">
        <v>0</v>
      </c>
      <c r="AH47" s="1163">
        <v>0</v>
      </c>
      <c r="AI47" s="1189">
        <v>0</v>
      </c>
      <c r="AJ47" s="516">
        <v>0</v>
      </c>
      <c r="AK47" s="1184">
        <v>0</v>
      </c>
      <c r="AL47" s="1215">
        <v>0</v>
      </c>
      <c r="AM47" s="161">
        <v>0</v>
      </c>
      <c r="AN47" s="158">
        <v>0</v>
      </c>
      <c r="AO47" s="1208">
        <v>0</v>
      </c>
      <c r="AP47" s="1232">
        <v>0</v>
      </c>
      <c r="AQ47" s="1537"/>
      <c r="AR47" s="1534"/>
      <c r="AS47" s="540"/>
      <c r="AT47" s="155"/>
      <c r="AU47" s="638"/>
      <c r="AV47" s="212"/>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row>
    <row r="48" spans="1:101" s="165" customFormat="1" ht="27.65" customHeight="1" x14ac:dyDescent="0.35">
      <c r="A48" s="166"/>
      <c r="B48" s="1595">
        <v>188</v>
      </c>
      <c r="C48" s="1584" t="s">
        <v>478</v>
      </c>
      <c r="D48" s="1596" t="s">
        <v>479</v>
      </c>
      <c r="E48" s="1596" t="s">
        <v>1553</v>
      </c>
      <c r="F48" s="1585" t="s">
        <v>480</v>
      </c>
      <c r="G48" s="1585"/>
      <c r="H48" s="1585"/>
      <c r="I48" s="1588" t="s">
        <v>1566</v>
      </c>
      <c r="J48" s="1605">
        <v>1.37</v>
      </c>
      <c r="K48" s="1589" t="s">
        <v>55</v>
      </c>
      <c r="L48" s="1589" t="s">
        <v>1695</v>
      </c>
      <c r="M48" s="1590"/>
      <c r="N48" s="162" t="s">
        <v>42</v>
      </c>
      <c r="O48" s="162">
        <v>213</v>
      </c>
      <c r="P48" s="162" t="s">
        <v>475</v>
      </c>
      <c r="Q48" s="162" t="s">
        <v>1659</v>
      </c>
      <c r="R48" s="1591" t="s">
        <v>1679</v>
      </c>
      <c r="S48" s="162" t="s">
        <v>114</v>
      </c>
      <c r="T48" s="1591" t="s">
        <v>481</v>
      </c>
      <c r="U48" s="1606" t="s">
        <v>482</v>
      </c>
      <c r="V48" s="161" t="s">
        <v>142</v>
      </c>
      <c r="W48" s="306">
        <v>18</v>
      </c>
      <c r="X48" s="306"/>
      <c r="Y48" s="306">
        <v>18</v>
      </c>
      <c r="Z48" s="306">
        <v>0</v>
      </c>
      <c r="AA48" s="278">
        <v>0</v>
      </c>
      <c r="AB48" s="278">
        <v>18</v>
      </c>
      <c r="AC48" s="277">
        <v>13</v>
      </c>
      <c r="AD48" s="277">
        <v>13</v>
      </c>
      <c r="AE48" s="1435">
        <f t="shared" si="1"/>
        <v>5</v>
      </c>
      <c r="AF48" s="1162">
        <v>5</v>
      </c>
      <c r="AG48" s="160">
        <v>0</v>
      </c>
      <c r="AH48" s="1163">
        <v>0</v>
      </c>
      <c r="AI48" s="1189">
        <v>0</v>
      </c>
      <c r="AJ48" s="516">
        <v>0</v>
      </c>
      <c r="AK48" s="1184">
        <v>0</v>
      </c>
      <c r="AL48" s="1215">
        <v>0</v>
      </c>
      <c r="AM48" s="161">
        <v>0</v>
      </c>
      <c r="AN48" s="158">
        <v>0</v>
      </c>
      <c r="AO48" s="1208">
        <v>0</v>
      </c>
      <c r="AP48" s="1232">
        <v>0</v>
      </c>
      <c r="AQ48" s="1537"/>
      <c r="AR48" s="1534"/>
      <c r="AS48" s="540"/>
      <c r="AT48" s="155"/>
      <c r="AU48" s="638"/>
      <c r="AV48" s="212"/>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row>
    <row r="49" spans="1:101" s="165" customFormat="1" ht="27.65" customHeight="1" x14ac:dyDescent="0.35">
      <c r="A49" s="166"/>
      <c r="B49" s="1595">
        <v>189</v>
      </c>
      <c r="C49" s="1584" t="s">
        <v>483</v>
      </c>
      <c r="D49" s="1596" t="s">
        <v>484</v>
      </c>
      <c r="E49" s="1596" t="s">
        <v>1553</v>
      </c>
      <c r="F49" s="1586" t="s">
        <v>485</v>
      </c>
      <c r="G49" s="1587"/>
      <c r="H49" s="1587"/>
      <c r="I49" s="1588" t="s">
        <v>1566</v>
      </c>
      <c r="J49" s="1975">
        <v>6.63</v>
      </c>
      <c r="K49" s="1589" t="s">
        <v>55</v>
      </c>
      <c r="L49" s="1589" t="s">
        <v>1695</v>
      </c>
      <c r="M49" s="1590"/>
      <c r="N49" s="162" t="s">
        <v>42</v>
      </c>
      <c r="O49" s="162">
        <v>212</v>
      </c>
      <c r="P49" s="162" t="s">
        <v>464</v>
      </c>
      <c r="Q49" s="162" t="s">
        <v>1659</v>
      </c>
      <c r="R49" s="1591" t="s">
        <v>1679</v>
      </c>
      <c r="S49" s="162" t="s">
        <v>87</v>
      </c>
      <c r="T49" s="1591" t="s">
        <v>486</v>
      </c>
      <c r="U49" s="1606" t="s">
        <v>487</v>
      </c>
      <c r="V49" s="161" t="s">
        <v>142</v>
      </c>
      <c r="W49" s="306">
        <v>108</v>
      </c>
      <c r="X49" s="306"/>
      <c r="Y49" s="306">
        <v>108</v>
      </c>
      <c r="Z49" s="306">
        <v>0</v>
      </c>
      <c r="AA49" s="278">
        <v>0</v>
      </c>
      <c r="AB49" s="278">
        <v>108</v>
      </c>
      <c r="AC49" s="277">
        <v>0</v>
      </c>
      <c r="AD49" s="277"/>
      <c r="AE49" s="1435">
        <f t="shared" si="1"/>
        <v>108</v>
      </c>
      <c r="AF49" s="1162">
        <v>16</v>
      </c>
      <c r="AG49" s="160">
        <v>52</v>
      </c>
      <c r="AH49" s="1163">
        <v>40</v>
      </c>
      <c r="AI49" s="1189">
        <v>0</v>
      </c>
      <c r="AJ49" s="516">
        <v>0</v>
      </c>
      <c r="AK49" s="1184">
        <v>0</v>
      </c>
      <c r="AL49" s="1215">
        <v>0</v>
      </c>
      <c r="AM49" s="161">
        <v>0</v>
      </c>
      <c r="AN49" s="158">
        <v>0</v>
      </c>
      <c r="AO49" s="1208">
        <v>0</v>
      </c>
      <c r="AP49" s="1232">
        <v>0</v>
      </c>
      <c r="AQ49" s="1537"/>
      <c r="AR49" s="1534"/>
      <c r="AS49" s="540"/>
      <c r="AT49" s="155"/>
      <c r="AU49" s="638"/>
      <c r="AV49" s="212"/>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row>
    <row r="50" spans="1:101" s="165" customFormat="1" ht="27.65" customHeight="1" x14ac:dyDescent="0.35">
      <c r="A50" s="166"/>
      <c r="B50" s="1595" t="s">
        <v>488</v>
      </c>
      <c r="C50" s="1584" t="s">
        <v>483</v>
      </c>
      <c r="D50" s="1596" t="s">
        <v>484</v>
      </c>
      <c r="E50" s="1596" t="s">
        <v>1553</v>
      </c>
      <c r="F50" s="1586" t="s">
        <v>485</v>
      </c>
      <c r="G50" s="1594"/>
      <c r="H50" s="1594"/>
      <c r="I50" s="1588" t="s">
        <v>1566</v>
      </c>
      <c r="J50" s="1976"/>
      <c r="K50" s="1589" t="s">
        <v>55</v>
      </c>
      <c r="L50" s="1589" t="s">
        <v>1695</v>
      </c>
      <c r="M50" s="1590"/>
      <c r="N50" s="162" t="s">
        <v>42</v>
      </c>
      <c r="O50" s="162">
        <v>212</v>
      </c>
      <c r="P50" s="162" t="s">
        <v>464</v>
      </c>
      <c r="Q50" s="162" t="s">
        <v>1659</v>
      </c>
      <c r="R50" s="1591" t="s">
        <v>1679</v>
      </c>
      <c r="S50" s="162" t="s">
        <v>87</v>
      </c>
      <c r="T50" s="1591" t="s">
        <v>486</v>
      </c>
      <c r="U50" s="1606" t="s">
        <v>487</v>
      </c>
      <c r="V50" s="161" t="s">
        <v>142</v>
      </c>
      <c r="W50" s="306">
        <v>36</v>
      </c>
      <c r="X50" s="306"/>
      <c r="Y50" s="306">
        <v>6</v>
      </c>
      <c r="Z50" s="306">
        <v>30</v>
      </c>
      <c r="AA50" s="278">
        <v>36</v>
      </c>
      <c r="AB50" s="278">
        <v>0</v>
      </c>
      <c r="AC50" s="277">
        <v>0</v>
      </c>
      <c r="AD50" s="277"/>
      <c r="AE50" s="1435">
        <f t="shared" si="1"/>
        <v>36</v>
      </c>
      <c r="AF50" s="1164">
        <v>0</v>
      </c>
      <c r="AG50" s="225">
        <v>36</v>
      </c>
      <c r="AH50" s="1165">
        <v>0</v>
      </c>
      <c r="AI50" s="1190">
        <v>0</v>
      </c>
      <c r="AJ50" s="517">
        <v>0</v>
      </c>
      <c r="AK50" s="1186">
        <v>0</v>
      </c>
      <c r="AL50" s="1217">
        <v>0</v>
      </c>
      <c r="AM50" s="227">
        <v>0</v>
      </c>
      <c r="AN50" s="228">
        <v>0</v>
      </c>
      <c r="AO50" s="1210">
        <v>0</v>
      </c>
      <c r="AP50" s="1555">
        <v>0</v>
      </c>
      <c r="AQ50" s="1537"/>
      <c r="AR50" s="1534"/>
      <c r="AS50" s="540"/>
      <c r="AT50" s="155"/>
      <c r="AU50" s="638"/>
      <c r="AV50" s="212"/>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row>
    <row r="51" spans="1:101" s="165" customFormat="1" ht="27.65" customHeight="1" x14ac:dyDescent="0.35">
      <c r="A51" s="166"/>
      <c r="B51" s="1595">
        <v>272</v>
      </c>
      <c r="C51" s="1584" t="s">
        <v>489</v>
      </c>
      <c r="D51" s="1596" t="s">
        <v>490</v>
      </c>
      <c r="E51" s="1596" t="s">
        <v>1553</v>
      </c>
      <c r="F51" s="1585" t="s">
        <v>99</v>
      </c>
      <c r="G51" s="1598"/>
      <c r="H51" s="1598"/>
      <c r="I51" s="1588" t="s">
        <v>1566</v>
      </c>
      <c r="J51" s="1612">
        <v>8.2799999999999994</v>
      </c>
      <c r="K51" s="1589" t="s">
        <v>55</v>
      </c>
      <c r="L51" s="1589" t="s">
        <v>1695</v>
      </c>
      <c r="M51" s="1590"/>
      <c r="N51" s="162" t="s">
        <v>113</v>
      </c>
      <c r="O51" s="162">
        <v>212</v>
      </c>
      <c r="P51" s="162" t="s">
        <v>464</v>
      </c>
      <c r="Q51" s="162" t="s">
        <v>1659</v>
      </c>
      <c r="R51" s="1591" t="s">
        <v>1679</v>
      </c>
      <c r="S51" s="162" t="s">
        <v>114</v>
      </c>
      <c r="T51" s="1591" t="s">
        <v>491</v>
      </c>
      <c r="U51" s="1606" t="s">
        <v>492</v>
      </c>
      <c r="V51" s="161" t="s">
        <v>142</v>
      </c>
      <c r="W51" s="306">
        <v>158</v>
      </c>
      <c r="X51" s="306"/>
      <c r="Y51" s="306">
        <v>137</v>
      </c>
      <c r="Z51" s="306">
        <v>0</v>
      </c>
      <c r="AA51" s="278">
        <v>0</v>
      </c>
      <c r="AB51" s="278">
        <v>158</v>
      </c>
      <c r="AC51" s="277">
        <v>114</v>
      </c>
      <c r="AD51" s="277">
        <v>33</v>
      </c>
      <c r="AE51" s="1435">
        <f t="shared" si="1"/>
        <v>44</v>
      </c>
      <c r="AF51" s="1162">
        <v>36</v>
      </c>
      <c r="AG51" s="160">
        <v>8</v>
      </c>
      <c r="AH51" s="1163">
        <v>0</v>
      </c>
      <c r="AI51" s="1189">
        <v>0</v>
      </c>
      <c r="AJ51" s="516">
        <v>0</v>
      </c>
      <c r="AK51" s="1184">
        <v>0</v>
      </c>
      <c r="AL51" s="1215">
        <v>0</v>
      </c>
      <c r="AM51" s="161">
        <v>0</v>
      </c>
      <c r="AN51" s="158">
        <v>0</v>
      </c>
      <c r="AO51" s="1208">
        <v>0</v>
      </c>
      <c r="AP51" s="1232">
        <v>0</v>
      </c>
      <c r="AQ51" s="1537"/>
      <c r="AR51" s="1534"/>
      <c r="AS51" s="540"/>
      <c r="AT51" s="155"/>
      <c r="AU51" s="638"/>
      <c r="AV51" s="212"/>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row>
    <row r="52" spans="1:101" s="165" customFormat="1" ht="27.65" customHeight="1" x14ac:dyDescent="0.35">
      <c r="A52" s="166"/>
      <c r="B52" s="1595">
        <v>277</v>
      </c>
      <c r="C52" s="1584" t="s">
        <v>493</v>
      </c>
      <c r="D52" s="1596" t="s">
        <v>494</v>
      </c>
      <c r="E52" s="1596" t="s">
        <v>1553</v>
      </c>
      <c r="F52" s="1585" t="s">
        <v>495</v>
      </c>
      <c r="G52" s="1585"/>
      <c r="H52" s="1585"/>
      <c r="I52" s="1588" t="s">
        <v>1566</v>
      </c>
      <c r="J52" s="1605">
        <v>0.24</v>
      </c>
      <c r="K52" s="1589" t="s">
        <v>56</v>
      </c>
      <c r="L52" s="1589" t="s">
        <v>1695</v>
      </c>
      <c r="M52" s="1590"/>
      <c r="N52" s="162" t="s">
        <v>113</v>
      </c>
      <c r="O52" s="162">
        <v>211</v>
      </c>
      <c r="P52" s="162" t="s">
        <v>460</v>
      </c>
      <c r="Q52" s="162" t="s">
        <v>1659</v>
      </c>
      <c r="R52" s="162" t="s">
        <v>1687</v>
      </c>
      <c r="S52" s="162" t="s">
        <v>114</v>
      </c>
      <c r="T52" s="162" t="s">
        <v>496</v>
      </c>
      <c r="U52" s="1606">
        <v>44252</v>
      </c>
      <c r="V52" s="161" t="s">
        <v>142</v>
      </c>
      <c r="W52" s="306">
        <v>20</v>
      </c>
      <c r="X52" s="306"/>
      <c r="Y52" s="306">
        <v>2</v>
      </c>
      <c r="Z52" s="306">
        <v>18</v>
      </c>
      <c r="AA52" s="278">
        <v>20</v>
      </c>
      <c r="AB52" s="278">
        <v>0</v>
      </c>
      <c r="AC52" s="277">
        <v>20</v>
      </c>
      <c r="AD52" s="818">
        <v>20</v>
      </c>
      <c r="AE52" s="1435">
        <f t="shared" si="1"/>
        <v>0</v>
      </c>
      <c r="AF52" s="1164">
        <v>0</v>
      </c>
      <c r="AG52" s="225">
        <v>0</v>
      </c>
      <c r="AH52" s="1165">
        <v>0</v>
      </c>
      <c r="AI52" s="1190">
        <v>0</v>
      </c>
      <c r="AJ52" s="517">
        <v>0</v>
      </c>
      <c r="AK52" s="1186">
        <v>0</v>
      </c>
      <c r="AL52" s="1217">
        <v>0</v>
      </c>
      <c r="AM52" s="227">
        <v>0</v>
      </c>
      <c r="AN52" s="228">
        <v>0</v>
      </c>
      <c r="AO52" s="1210">
        <v>0</v>
      </c>
      <c r="AP52" s="1555">
        <v>0</v>
      </c>
      <c r="AQ52" s="1537"/>
      <c r="AR52" s="1534"/>
      <c r="AS52" s="540"/>
      <c r="AT52" s="155"/>
      <c r="AU52" s="638"/>
      <c r="AV52" s="212"/>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row>
    <row r="53" spans="1:101" s="165" customFormat="1" ht="27.65" customHeight="1" x14ac:dyDescent="0.35">
      <c r="A53" s="166"/>
      <c r="B53" s="1595">
        <v>300</v>
      </c>
      <c r="C53" s="1584"/>
      <c r="D53" s="1596" t="s">
        <v>497</v>
      </c>
      <c r="E53" s="1596" t="s">
        <v>1553</v>
      </c>
      <c r="F53" s="1585" t="s">
        <v>294</v>
      </c>
      <c r="G53" s="1585"/>
      <c r="H53" s="1585"/>
      <c r="I53" s="1588" t="s">
        <v>1566</v>
      </c>
      <c r="J53" s="1605"/>
      <c r="K53" s="1589" t="s">
        <v>55</v>
      </c>
      <c r="L53" s="1589" t="s">
        <v>1695</v>
      </c>
      <c r="M53" s="1590"/>
      <c r="N53" s="162" t="s">
        <v>113</v>
      </c>
      <c r="O53" s="162">
        <v>212</v>
      </c>
      <c r="P53" s="162" t="s">
        <v>464</v>
      </c>
      <c r="Q53" s="162" t="s">
        <v>1659</v>
      </c>
      <c r="R53" s="1591" t="s">
        <v>1679</v>
      </c>
      <c r="S53" s="162" t="s">
        <v>301</v>
      </c>
      <c r="T53" s="1591" t="s">
        <v>498</v>
      </c>
      <c r="U53" s="1606" t="s">
        <v>499</v>
      </c>
      <c r="V53" s="161" t="s">
        <v>142</v>
      </c>
      <c r="W53" s="306">
        <v>108</v>
      </c>
      <c r="X53" s="306"/>
      <c r="Y53" s="306">
        <v>108</v>
      </c>
      <c r="Z53" s="306">
        <v>0</v>
      </c>
      <c r="AA53" s="278">
        <v>0</v>
      </c>
      <c r="AB53" s="278">
        <v>108</v>
      </c>
      <c r="AC53" s="277">
        <v>44</v>
      </c>
      <c r="AD53" s="277">
        <v>44</v>
      </c>
      <c r="AE53" s="1435">
        <f t="shared" si="1"/>
        <v>64</v>
      </c>
      <c r="AF53" s="1162">
        <v>36</v>
      </c>
      <c r="AG53" s="160">
        <v>28</v>
      </c>
      <c r="AH53" s="1163">
        <v>0</v>
      </c>
      <c r="AI53" s="1189">
        <v>0</v>
      </c>
      <c r="AJ53" s="516">
        <v>0</v>
      </c>
      <c r="AK53" s="1184">
        <v>0</v>
      </c>
      <c r="AL53" s="1215">
        <v>0</v>
      </c>
      <c r="AM53" s="161">
        <v>0</v>
      </c>
      <c r="AN53" s="158">
        <v>0</v>
      </c>
      <c r="AO53" s="1208">
        <v>0</v>
      </c>
      <c r="AP53" s="1232">
        <v>0</v>
      </c>
      <c r="AQ53" s="1535"/>
      <c r="AR53" s="1534"/>
      <c r="AS53" s="540"/>
      <c r="AT53" s="155"/>
      <c r="AU53" s="638"/>
      <c r="AV53" s="212"/>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row>
    <row r="54" spans="1:101" s="165" customFormat="1" ht="27.65" customHeight="1" x14ac:dyDescent="0.35">
      <c r="A54" s="166"/>
      <c r="B54" s="1595" t="s">
        <v>500</v>
      </c>
      <c r="C54" s="1584"/>
      <c r="D54" s="1596" t="s">
        <v>497</v>
      </c>
      <c r="E54" s="1596" t="s">
        <v>1553</v>
      </c>
      <c r="F54" s="1585" t="s">
        <v>294</v>
      </c>
      <c r="G54" s="1585"/>
      <c r="H54" s="1585"/>
      <c r="I54" s="1588" t="s">
        <v>1566</v>
      </c>
      <c r="J54" s="1605"/>
      <c r="K54" s="1589" t="s">
        <v>55</v>
      </c>
      <c r="L54" s="1589" t="s">
        <v>1695</v>
      </c>
      <c r="M54" s="1590"/>
      <c r="N54" s="162" t="s">
        <v>113</v>
      </c>
      <c r="O54" s="162">
        <v>212</v>
      </c>
      <c r="P54" s="162" t="s">
        <v>464</v>
      </c>
      <c r="Q54" s="162" t="s">
        <v>1659</v>
      </c>
      <c r="R54" s="1591" t="s">
        <v>1679</v>
      </c>
      <c r="S54" s="162" t="s">
        <v>301</v>
      </c>
      <c r="T54" s="1591" t="s">
        <v>498</v>
      </c>
      <c r="U54" s="1606" t="s">
        <v>499</v>
      </c>
      <c r="V54" s="161" t="s">
        <v>142</v>
      </c>
      <c r="W54" s="306">
        <v>32</v>
      </c>
      <c r="X54" s="306"/>
      <c r="Y54" s="306">
        <v>20</v>
      </c>
      <c r="Z54" s="306">
        <v>12</v>
      </c>
      <c r="AA54" s="278">
        <v>32</v>
      </c>
      <c r="AB54" s="278">
        <v>0</v>
      </c>
      <c r="AC54" s="277">
        <v>0</v>
      </c>
      <c r="AD54" s="277"/>
      <c r="AE54" s="1435">
        <f t="shared" si="1"/>
        <v>32</v>
      </c>
      <c r="AF54" s="1164">
        <v>32</v>
      </c>
      <c r="AG54" s="225">
        <v>0</v>
      </c>
      <c r="AH54" s="1165">
        <v>0</v>
      </c>
      <c r="AI54" s="1190">
        <v>0</v>
      </c>
      <c r="AJ54" s="517">
        <v>0</v>
      </c>
      <c r="AK54" s="1186">
        <v>0</v>
      </c>
      <c r="AL54" s="1217">
        <v>0</v>
      </c>
      <c r="AM54" s="227">
        <v>0</v>
      </c>
      <c r="AN54" s="228">
        <v>0</v>
      </c>
      <c r="AO54" s="1210">
        <v>0</v>
      </c>
      <c r="AP54" s="1555">
        <v>0</v>
      </c>
      <c r="AQ54" s="1535"/>
      <c r="AR54" s="1534"/>
      <c r="AS54" s="540"/>
      <c r="AT54" s="155"/>
      <c r="AU54" s="638"/>
      <c r="AV54" s="212"/>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row>
    <row r="55" spans="1:101" s="165" customFormat="1" ht="27.65" customHeight="1" x14ac:dyDescent="0.35">
      <c r="A55" s="166"/>
      <c r="B55" s="1595" t="s">
        <v>501</v>
      </c>
      <c r="C55" s="1584"/>
      <c r="D55" s="1596" t="s">
        <v>502</v>
      </c>
      <c r="E55" s="1596" t="s">
        <v>1553</v>
      </c>
      <c r="F55" s="1585" t="s">
        <v>503</v>
      </c>
      <c r="G55" s="1585"/>
      <c r="H55" s="1585"/>
      <c r="I55" s="1588" t="s">
        <v>1566</v>
      </c>
      <c r="J55" s="1605">
        <v>0.78</v>
      </c>
      <c r="K55" s="1589" t="s">
        <v>56</v>
      </c>
      <c r="L55" s="1589" t="s">
        <v>1695</v>
      </c>
      <c r="M55" s="1590"/>
      <c r="N55" s="162" t="s">
        <v>113</v>
      </c>
      <c r="O55" s="162">
        <v>224</v>
      </c>
      <c r="P55" s="162" t="s">
        <v>504</v>
      </c>
      <c r="Q55" s="162" t="s">
        <v>1659</v>
      </c>
      <c r="R55" s="1591" t="s">
        <v>1679</v>
      </c>
      <c r="S55" s="162" t="s">
        <v>114</v>
      </c>
      <c r="T55" s="1591" t="s">
        <v>505</v>
      </c>
      <c r="U55" s="1606">
        <v>44268</v>
      </c>
      <c r="V55" s="161" t="s">
        <v>142</v>
      </c>
      <c r="W55" s="306">
        <v>49</v>
      </c>
      <c r="X55" s="306"/>
      <c r="Y55" s="306">
        <v>0</v>
      </c>
      <c r="Z55" s="306">
        <v>49</v>
      </c>
      <c r="AA55" s="278">
        <v>49</v>
      </c>
      <c r="AB55" s="278">
        <v>0</v>
      </c>
      <c r="AC55" s="277">
        <v>0</v>
      </c>
      <c r="AD55" s="277"/>
      <c r="AE55" s="1435">
        <f t="shared" si="1"/>
        <v>49</v>
      </c>
      <c r="AF55" s="1164">
        <v>49</v>
      </c>
      <c r="AG55" s="225">
        <v>0</v>
      </c>
      <c r="AH55" s="1165">
        <v>0</v>
      </c>
      <c r="AI55" s="1190">
        <v>0</v>
      </c>
      <c r="AJ55" s="517">
        <v>0</v>
      </c>
      <c r="AK55" s="1186">
        <v>0</v>
      </c>
      <c r="AL55" s="1217">
        <v>0</v>
      </c>
      <c r="AM55" s="227">
        <v>0</v>
      </c>
      <c r="AN55" s="228">
        <v>0</v>
      </c>
      <c r="AO55" s="1210">
        <v>0</v>
      </c>
      <c r="AP55" s="1555">
        <v>0</v>
      </c>
      <c r="AQ55" s="1537"/>
      <c r="AR55" s="1534"/>
      <c r="AS55" s="540"/>
      <c r="AT55" s="155"/>
      <c r="AU55" s="638"/>
      <c r="AV55" s="212"/>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row>
    <row r="56" spans="1:101" s="114" customFormat="1" ht="27.65" customHeight="1" x14ac:dyDescent="0.35">
      <c r="A56" s="173"/>
      <c r="B56" s="1595">
        <v>314</v>
      </c>
      <c r="C56" s="1584" t="s">
        <v>509</v>
      </c>
      <c r="D56" s="1596" t="s">
        <v>510</v>
      </c>
      <c r="E56" s="1596" t="s">
        <v>1553</v>
      </c>
      <c r="F56" s="1585" t="s">
        <v>133</v>
      </c>
      <c r="G56" s="1585"/>
      <c r="H56" s="1585"/>
      <c r="I56" s="1588" t="s">
        <v>1566</v>
      </c>
      <c r="J56" s="1609"/>
      <c r="K56" s="1589" t="s">
        <v>56</v>
      </c>
      <c r="L56" s="1589" t="s">
        <v>1695</v>
      </c>
      <c r="M56" s="1590"/>
      <c r="N56" s="162" t="s">
        <v>42</v>
      </c>
      <c r="O56" s="162">
        <v>212</v>
      </c>
      <c r="P56" s="162" t="s">
        <v>464</v>
      </c>
      <c r="Q56" s="162" t="s">
        <v>1659</v>
      </c>
      <c r="R56" s="1591" t="s">
        <v>1679</v>
      </c>
      <c r="S56" s="162" t="s">
        <v>114</v>
      </c>
      <c r="T56" s="1591" t="s">
        <v>511</v>
      </c>
      <c r="U56" s="1606">
        <v>45328</v>
      </c>
      <c r="V56" s="161" t="s">
        <v>142</v>
      </c>
      <c r="W56" s="306">
        <v>48</v>
      </c>
      <c r="X56" s="306"/>
      <c r="Y56" s="306">
        <v>20</v>
      </c>
      <c r="Z56" s="306">
        <v>26</v>
      </c>
      <c r="AA56" s="278">
        <v>48</v>
      </c>
      <c r="AB56" s="278">
        <v>0</v>
      </c>
      <c r="AC56" s="277">
        <v>0</v>
      </c>
      <c r="AD56" s="277"/>
      <c r="AE56" s="1435">
        <v>48</v>
      </c>
      <c r="AF56" s="1164">
        <v>16</v>
      </c>
      <c r="AG56" s="225">
        <v>32</v>
      </c>
      <c r="AH56" s="1165">
        <v>0</v>
      </c>
      <c r="AI56" s="1190">
        <v>0</v>
      </c>
      <c r="AJ56" s="517">
        <v>0</v>
      </c>
      <c r="AK56" s="1186">
        <v>0</v>
      </c>
      <c r="AL56" s="1217">
        <v>0</v>
      </c>
      <c r="AM56" s="227">
        <v>0</v>
      </c>
      <c r="AN56" s="228">
        <v>0</v>
      </c>
      <c r="AO56" s="1210">
        <v>0</v>
      </c>
      <c r="AP56" s="1555">
        <v>0</v>
      </c>
      <c r="AQ56" s="1537"/>
      <c r="AR56" s="1534"/>
      <c r="AS56" s="540"/>
      <c r="AT56" s="155"/>
      <c r="AU56" s="638"/>
      <c r="AV56" s="212"/>
    </row>
    <row r="57" spans="1:101" s="114" customFormat="1" ht="27.65" customHeight="1" x14ac:dyDescent="0.35">
      <c r="A57" s="173"/>
      <c r="B57" s="1602" t="s">
        <v>512</v>
      </c>
      <c r="C57" s="1603" t="s">
        <v>513</v>
      </c>
      <c r="D57" s="1604" t="s">
        <v>514</v>
      </c>
      <c r="E57" s="1604" t="s">
        <v>516</v>
      </c>
      <c r="F57" s="1596" t="s">
        <v>515</v>
      </c>
      <c r="G57" s="1596"/>
      <c r="H57" s="1596"/>
      <c r="I57" s="1588" t="s">
        <v>1566</v>
      </c>
      <c r="J57" s="1605">
        <v>1.74</v>
      </c>
      <c r="K57" s="1589" t="s">
        <v>56</v>
      </c>
      <c r="L57" s="1589" t="s">
        <v>1695</v>
      </c>
      <c r="M57" s="1590"/>
      <c r="N57" s="162" t="s">
        <v>86</v>
      </c>
      <c r="O57" s="162">
        <v>296</v>
      </c>
      <c r="P57" s="162" t="s">
        <v>516</v>
      </c>
      <c r="Q57" s="162" t="s">
        <v>1659</v>
      </c>
      <c r="R57" s="162" t="s">
        <v>1687</v>
      </c>
      <c r="S57" s="161" t="s">
        <v>87</v>
      </c>
      <c r="T57" s="1591" t="s">
        <v>517</v>
      </c>
      <c r="U57" s="1606" t="s">
        <v>518</v>
      </c>
      <c r="V57" s="161" t="s">
        <v>142</v>
      </c>
      <c r="W57" s="278">
        <v>52</v>
      </c>
      <c r="X57" s="278"/>
      <c r="Y57" s="278"/>
      <c r="Z57" s="278"/>
      <c r="AA57" s="278">
        <v>52</v>
      </c>
      <c r="AB57" s="278">
        <v>0</v>
      </c>
      <c r="AC57" s="277">
        <v>52</v>
      </c>
      <c r="AD57" s="277">
        <v>52</v>
      </c>
      <c r="AE57" s="1435">
        <v>0</v>
      </c>
      <c r="AF57" s="1164">
        <v>0</v>
      </c>
      <c r="AG57" s="225">
        <v>0</v>
      </c>
      <c r="AH57" s="1165">
        <v>0</v>
      </c>
      <c r="AI57" s="1190">
        <v>0</v>
      </c>
      <c r="AJ57" s="517">
        <v>0</v>
      </c>
      <c r="AK57" s="1186">
        <v>0</v>
      </c>
      <c r="AL57" s="1213">
        <v>0</v>
      </c>
      <c r="AM57" s="228">
        <v>0</v>
      </c>
      <c r="AN57" s="228">
        <v>0</v>
      </c>
      <c r="AO57" s="1210">
        <v>0</v>
      </c>
      <c r="AP57" s="1555">
        <v>0</v>
      </c>
      <c r="AQ57" s="1538"/>
      <c r="AR57" s="1534"/>
      <c r="AS57" s="540"/>
      <c r="AT57" s="155"/>
      <c r="AU57" s="638"/>
      <c r="AV57" s="212"/>
    </row>
    <row r="58" spans="1:101" s="114" customFormat="1" ht="27.65" customHeight="1" x14ac:dyDescent="0.35">
      <c r="A58" s="173"/>
      <c r="B58" s="1595">
        <v>291</v>
      </c>
      <c r="C58" s="1607"/>
      <c r="D58" s="1596" t="s">
        <v>523</v>
      </c>
      <c r="E58" s="1596" t="s">
        <v>1554</v>
      </c>
      <c r="F58" s="1596" t="s">
        <v>524</v>
      </c>
      <c r="G58" s="1596"/>
      <c r="H58" s="1596"/>
      <c r="I58" s="1588" t="s">
        <v>1566</v>
      </c>
      <c r="J58" s="161">
        <v>1.65</v>
      </c>
      <c r="K58" s="1589" t="s">
        <v>56</v>
      </c>
      <c r="L58" s="1589" t="s">
        <v>1695</v>
      </c>
      <c r="M58" s="1590"/>
      <c r="N58" s="162" t="s">
        <v>113</v>
      </c>
      <c r="O58" s="162">
        <v>283</v>
      </c>
      <c r="P58" s="162" t="s">
        <v>521</v>
      </c>
      <c r="Q58" s="162" t="s">
        <v>1659</v>
      </c>
      <c r="R58" s="1591" t="s">
        <v>1679</v>
      </c>
      <c r="S58" s="162" t="s">
        <v>114</v>
      </c>
      <c r="T58" s="1591" t="s">
        <v>525</v>
      </c>
      <c r="U58" s="1606" t="s">
        <v>526</v>
      </c>
      <c r="V58" s="161" t="s">
        <v>142</v>
      </c>
      <c r="W58" s="278">
        <v>18</v>
      </c>
      <c r="X58" s="278"/>
      <c r="Y58" s="278">
        <v>18</v>
      </c>
      <c r="Z58" s="278">
        <v>0</v>
      </c>
      <c r="AA58" s="278">
        <v>0</v>
      </c>
      <c r="AB58" s="278">
        <v>18</v>
      </c>
      <c r="AC58" s="277">
        <v>2</v>
      </c>
      <c r="AD58" s="277">
        <v>2</v>
      </c>
      <c r="AE58" s="1435">
        <v>16</v>
      </c>
      <c r="AF58" s="1162">
        <v>16</v>
      </c>
      <c r="AG58" s="160">
        <v>0</v>
      </c>
      <c r="AH58" s="1163">
        <v>0</v>
      </c>
      <c r="AI58" s="1189">
        <v>0</v>
      </c>
      <c r="AJ58" s="516">
        <v>0</v>
      </c>
      <c r="AK58" s="1184">
        <v>0</v>
      </c>
      <c r="AL58" s="1215">
        <v>0</v>
      </c>
      <c r="AM58" s="161">
        <v>0</v>
      </c>
      <c r="AN58" s="174">
        <v>0</v>
      </c>
      <c r="AO58" s="1208">
        <v>0</v>
      </c>
      <c r="AP58" s="1232">
        <v>0</v>
      </c>
      <c r="AQ58" s="1541"/>
      <c r="AR58" s="1534"/>
      <c r="AS58" s="540"/>
      <c r="AT58" s="155"/>
      <c r="AU58" s="638"/>
      <c r="AV58" s="212"/>
    </row>
    <row r="59" spans="1:101" s="114" customFormat="1" ht="27.65" customHeight="1" x14ac:dyDescent="0.35">
      <c r="A59" s="173"/>
      <c r="B59" s="1607" t="s">
        <v>538</v>
      </c>
      <c r="C59" s="1607" t="s">
        <v>539</v>
      </c>
      <c r="D59" s="1596" t="s">
        <v>540</v>
      </c>
      <c r="E59" s="1596" t="s">
        <v>1555</v>
      </c>
      <c r="F59" s="1586" t="s">
        <v>541</v>
      </c>
      <c r="G59" s="1586"/>
      <c r="H59" s="1586"/>
      <c r="I59" s="1588" t="s">
        <v>1566</v>
      </c>
      <c r="J59" s="1605"/>
      <c r="K59" s="1589" t="s">
        <v>55</v>
      </c>
      <c r="L59" s="1589" t="s">
        <v>1695</v>
      </c>
      <c r="M59" s="161"/>
      <c r="N59" s="162" t="s">
        <v>376</v>
      </c>
      <c r="O59" s="162">
        <v>275</v>
      </c>
      <c r="P59" s="1591" t="s">
        <v>542</v>
      </c>
      <c r="Q59" s="1591" t="s">
        <v>1659</v>
      </c>
      <c r="R59" s="1591" t="s">
        <v>1679</v>
      </c>
      <c r="S59" s="161" t="s">
        <v>389</v>
      </c>
      <c r="T59" s="1591" t="s">
        <v>543</v>
      </c>
      <c r="U59" s="1606" t="s">
        <v>544</v>
      </c>
      <c r="V59" s="161" t="s">
        <v>142</v>
      </c>
      <c r="W59" s="278">
        <v>266</v>
      </c>
      <c r="X59" s="278"/>
      <c r="Y59" s="278"/>
      <c r="Z59" s="278"/>
      <c r="AA59" s="278">
        <v>0</v>
      </c>
      <c r="AB59" s="278">
        <v>266</v>
      </c>
      <c r="AC59" s="277">
        <v>210</v>
      </c>
      <c r="AD59" s="277">
        <v>2</v>
      </c>
      <c r="AE59" s="1435">
        <v>56</v>
      </c>
      <c r="AF59" s="1171">
        <v>40</v>
      </c>
      <c r="AG59" s="280">
        <v>16</v>
      </c>
      <c r="AH59" s="1172">
        <v>0</v>
      </c>
      <c r="AI59" s="1189">
        <v>0</v>
      </c>
      <c r="AJ59" s="516">
        <v>0</v>
      </c>
      <c r="AK59" s="1184">
        <v>0</v>
      </c>
      <c r="AL59" s="1215">
        <v>0</v>
      </c>
      <c r="AM59" s="161">
        <v>0</v>
      </c>
      <c r="AN59" s="158">
        <v>0</v>
      </c>
      <c r="AO59" s="1208">
        <v>0</v>
      </c>
      <c r="AP59" s="1232">
        <v>0</v>
      </c>
      <c r="AQ59" s="1537"/>
      <c r="AR59" s="1534"/>
      <c r="AS59" s="540"/>
      <c r="AT59" s="155"/>
      <c r="AU59" s="638"/>
      <c r="AV59" s="212"/>
    </row>
    <row r="60" spans="1:101" s="114" customFormat="1" ht="27.65" customHeight="1" x14ac:dyDescent="0.35">
      <c r="A60" s="173"/>
      <c r="B60" s="1607" t="s">
        <v>545</v>
      </c>
      <c r="C60" s="1607" t="s">
        <v>539</v>
      </c>
      <c r="D60" s="1596" t="s">
        <v>540</v>
      </c>
      <c r="E60" s="1596" t="s">
        <v>1555</v>
      </c>
      <c r="F60" s="1586" t="s">
        <v>541</v>
      </c>
      <c r="G60" s="1586"/>
      <c r="H60" s="1586"/>
      <c r="I60" s="1588" t="s">
        <v>1566</v>
      </c>
      <c r="J60" s="1605"/>
      <c r="K60" s="1589" t="s">
        <v>55</v>
      </c>
      <c r="L60" s="1589" t="s">
        <v>1695</v>
      </c>
      <c r="M60" s="161"/>
      <c r="N60" s="162" t="s">
        <v>376</v>
      </c>
      <c r="O60" s="162">
        <v>275</v>
      </c>
      <c r="P60" s="1591" t="s">
        <v>542</v>
      </c>
      <c r="Q60" s="1591" t="s">
        <v>1659</v>
      </c>
      <c r="R60" s="1591" t="s">
        <v>1687</v>
      </c>
      <c r="S60" s="161" t="s">
        <v>389</v>
      </c>
      <c r="T60" s="1591" t="s">
        <v>543</v>
      </c>
      <c r="U60" s="1606" t="s">
        <v>544</v>
      </c>
      <c r="V60" s="161" t="s">
        <v>142</v>
      </c>
      <c r="W60" s="278">
        <v>20</v>
      </c>
      <c r="X60" s="278"/>
      <c r="Y60" s="278"/>
      <c r="Z60" s="278"/>
      <c r="AA60" s="278">
        <v>20</v>
      </c>
      <c r="AB60" s="278">
        <v>0</v>
      </c>
      <c r="AC60" s="277">
        <v>20</v>
      </c>
      <c r="AD60" s="818">
        <v>20</v>
      </c>
      <c r="AE60" s="1435">
        <v>0</v>
      </c>
      <c r="AF60" s="1164">
        <v>0</v>
      </c>
      <c r="AG60" s="225">
        <v>0</v>
      </c>
      <c r="AH60" s="1165">
        <v>0</v>
      </c>
      <c r="AI60" s="1190">
        <v>0</v>
      </c>
      <c r="AJ60" s="517">
        <v>0</v>
      </c>
      <c r="AK60" s="1186">
        <v>0</v>
      </c>
      <c r="AL60" s="1217">
        <v>0</v>
      </c>
      <c r="AM60" s="227">
        <v>0</v>
      </c>
      <c r="AN60" s="228">
        <v>0</v>
      </c>
      <c r="AO60" s="1210">
        <v>0</v>
      </c>
      <c r="AP60" s="1555">
        <v>0</v>
      </c>
      <c r="AQ60" s="1537"/>
      <c r="AR60" s="1534"/>
      <c r="AS60" s="540"/>
      <c r="AT60" s="155"/>
      <c r="AU60" s="638"/>
      <c r="AV60" s="212"/>
    </row>
    <row r="61" spans="1:101" s="114" customFormat="1" ht="27.65" customHeight="1" x14ac:dyDescent="0.35">
      <c r="A61" s="173"/>
      <c r="B61" s="1603" t="s">
        <v>560</v>
      </c>
      <c r="C61" s="1607"/>
      <c r="D61" s="1596" t="s">
        <v>561</v>
      </c>
      <c r="E61" s="1596" t="s">
        <v>563</v>
      </c>
      <c r="F61" s="1586" t="s">
        <v>562</v>
      </c>
      <c r="G61" s="1586"/>
      <c r="H61" s="1586"/>
      <c r="I61" s="1588" t="s">
        <v>1566</v>
      </c>
      <c r="J61" s="1605">
        <v>0.86</v>
      </c>
      <c r="K61" s="1589" t="s">
        <v>55</v>
      </c>
      <c r="L61" s="1589" t="s">
        <v>1695</v>
      </c>
      <c r="M61" s="161"/>
      <c r="N61" s="162" t="s">
        <v>113</v>
      </c>
      <c r="O61" s="162">
        <v>235</v>
      </c>
      <c r="P61" s="162" t="s">
        <v>563</v>
      </c>
      <c r="Q61" s="1591" t="s">
        <v>1660</v>
      </c>
      <c r="R61" s="1591" t="s">
        <v>1679</v>
      </c>
      <c r="S61" s="162" t="s">
        <v>114</v>
      </c>
      <c r="T61" s="1591" t="s">
        <v>564</v>
      </c>
      <c r="U61" s="1606">
        <v>44265</v>
      </c>
      <c r="V61" s="161" t="s">
        <v>142</v>
      </c>
      <c r="W61" s="278">
        <v>15</v>
      </c>
      <c r="X61" s="278"/>
      <c r="Y61" s="278">
        <v>15</v>
      </c>
      <c r="Z61" s="278">
        <v>0</v>
      </c>
      <c r="AA61" s="278">
        <v>0</v>
      </c>
      <c r="AB61" s="278">
        <v>15</v>
      </c>
      <c r="AC61" s="277">
        <v>6</v>
      </c>
      <c r="AD61" s="277">
        <v>3</v>
      </c>
      <c r="AE61" s="1435">
        <v>9</v>
      </c>
      <c r="AF61" s="1162">
        <v>6</v>
      </c>
      <c r="AG61" s="160">
        <v>3</v>
      </c>
      <c r="AH61" s="1163">
        <v>0</v>
      </c>
      <c r="AI61" s="1189">
        <v>0</v>
      </c>
      <c r="AJ61" s="516">
        <v>0</v>
      </c>
      <c r="AK61" s="1184">
        <v>0</v>
      </c>
      <c r="AL61" s="1215">
        <v>0</v>
      </c>
      <c r="AM61" s="161">
        <v>0</v>
      </c>
      <c r="AN61" s="158">
        <v>0</v>
      </c>
      <c r="AO61" s="1208">
        <v>0</v>
      </c>
      <c r="AP61" s="1232">
        <v>0</v>
      </c>
      <c r="AQ61" s="1537"/>
      <c r="AR61" s="1534"/>
      <c r="AS61" s="540"/>
      <c r="AT61" s="155"/>
      <c r="AU61" s="638"/>
      <c r="AV61" s="212"/>
    </row>
    <row r="62" spans="1:101" s="114" customFormat="1" ht="27.65" customHeight="1" x14ac:dyDescent="0.35">
      <c r="A62" s="173"/>
      <c r="B62" s="1595">
        <v>203</v>
      </c>
      <c r="C62" s="1607"/>
      <c r="D62" s="1596" t="s">
        <v>565</v>
      </c>
      <c r="E62" s="1596" t="s">
        <v>1556</v>
      </c>
      <c r="F62" s="1586" t="s">
        <v>566</v>
      </c>
      <c r="G62" s="1586"/>
      <c r="H62" s="1586"/>
      <c r="I62" s="1588" t="s">
        <v>1566</v>
      </c>
      <c r="J62" s="1605">
        <v>1.47</v>
      </c>
      <c r="K62" s="1589" t="s">
        <v>55</v>
      </c>
      <c r="L62" s="1589" t="s">
        <v>1695</v>
      </c>
      <c r="M62" s="1590"/>
      <c r="N62" s="162" t="s">
        <v>113</v>
      </c>
      <c r="O62" s="162">
        <v>297</v>
      </c>
      <c r="P62" s="162" t="s">
        <v>567</v>
      </c>
      <c r="Q62" s="1591" t="s">
        <v>1660</v>
      </c>
      <c r="R62" s="1591" t="s">
        <v>1679</v>
      </c>
      <c r="S62" s="162" t="s">
        <v>114</v>
      </c>
      <c r="T62" s="162" t="s">
        <v>568</v>
      </c>
      <c r="U62" s="1606">
        <v>43523</v>
      </c>
      <c r="V62" s="161" t="s">
        <v>142</v>
      </c>
      <c r="W62" s="278">
        <v>16</v>
      </c>
      <c r="X62" s="278"/>
      <c r="Y62" s="278">
        <v>16</v>
      </c>
      <c r="Z62" s="278">
        <v>0</v>
      </c>
      <c r="AA62" s="278">
        <v>0</v>
      </c>
      <c r="AB62" s="278">
        <v>16</v>
      </c>
      <c r="AC62" s="277">
        <v>6</v>
      </c>
      <c r="AD62" s="277">
        <v>3</v>
      </c>
      <c r="AE62" s="1435">
        <v>10</v>
      </c>
      <c r="AF62" s="1162">
        <v>5</v>
      </c>
      <c r="AG62" s="160">
        <v>5</v>
      </c>
      <c r="AH62" s="1163">
        <v>0</v>
      </c>
      <c r="AI62" s="1189">
        <v>0</v>
      </c>
      <c r="AJ62" s="516">
        <v>0</v>
      </c>
      <c r="AK62" s="1184">
        <v>0</v>
      </c>
      <c r="AL62" s="1215">
        <v>0</v>
      </c>
      <c r="AM62" s="161">
        <v>0</v>
      </c>
      <c r="AN62" s="158">
        <v>0</v>
      </c>
      <c r="AO62" s="1208">
        <v>0</v>
      </c>
      <c r="AP62" s="1232">
        <v>0</v>
      </c>
      <c r="AQ62" s="1537"/>
      <c r="AR62" s="1534"/>
      <c r="AS62" s="540"/>
      <c r="AT62" s="155"/>
      <c r="AU62" s="638"/>
      <c r="AV62" s="212"/>
    </row>
    <row r="63" spans="1:101" s="114" customFormat="1" ht="27.65" customHeight="1" x14ac:dyDescent="0.35">
      <c r="A63" s="175"/>
      <c r="B63" s="1603" t="s">
        <v>583</v>
      </c>
      <c r="C63" s="1607" t="s">
        <v>580</v>
      </c>
      <c r="D63" s="1596" t="s">
        <v>584</v>
      </c>
      <c r="E63" s="1596" t="s">
        <v>1557</v>
      </c>
      <c r="F63" s="1596" t="s">
        <v>585</v>
      </c>
      <c r="G63" s="1611"/>
      <c r="H63" s="1611"/>
      <c r="I63" s="1588" t="s">
        <v>1566</v>
      </c>
      <c r="J63" s="1975">
        <v>3.8</v>
      </c>
      <c r="K63" s="161" t="s">
        <v>56</v>
      </c>
      <c r="L63" s="1589" t="s">
        <v>1695</v>
      </c>
      <c r="M63" s="1590"/>
      <c r="N63" s="162" t="s">
        <v>42</v>
      </c>
      <c r="O63" s="162">
        <v>283</v>
      </c>
      <c r="P63" s="162" t="s">
        <v>521</v>
      </c>
      <c r="Q63" s="162" t="s">
        <v>1659</v>
      </c>
      <c r="R63" s="1591" t="s">
        <v>1679</v>
      </c>
      <c r="S63" s="162" t="s">
        <v>114</v>
      </c>
      <c r="T63" s="1591" t="s">
        <v>586</v>
      </c>
      <c r="U63" s="1606" t="s">
        <v>587</v>
      </c>
      <c r="V63" s="161" t="s">
        <v>142</v>
      </c>
      <c r="W63" s="278">
        <v>57</v>
      </c>
      <c r="X63" s="278"/>
      <c r="Y63" s="278"/>
      <c r="Z63" s="278"/>
      <c r="AA63" s="278">
        <v>0</v>
      </c>
      <c r="AB63" s="278">
        <v>57</v>
      </c>
      <c r="AC63" s="277">
        <v>0</v>
      </c>
      <c r="AD63" s="530"/>
      <c r="AE63" s="1435">
        <v>57</v>
      </c>
      <c r="AF63" s="1162">
        <v>30</v>
      </c>
      <c r="AG63" s="160">
        <v>27</v>
      </c>
      <c r="AH63" s="1163">
        <v>0</v>
      </c>
      <c r="AI63" s="1189">
        <v>0</v>
      </c>
      <c r="AJ63" s="516">
        <v>0</v>
      </c>
      <c r="AK63" s="1184">
        <v>0</v>
      </c>
      <c r="AL63" s="1215">
        <v>0</v>
      </c>
      <c r="AM63" s="161">
        <v>0</v>
      </c>
      <c r="AN63" s="158">
        <v>0</v>
      </c>
      <c r="AO63" s="1208">
        <v>0</v>
      </c>
      <c r="AP63" s="1232">
        <v>0</v>
      </c>
      <c r="AQ63" s="1538"/>
      <c r="AR63" s="1534"/>
      <c r="AS63" s="540"/>
      <c r="AT63" s="155"/>
      <c r="AU63" s="638"/>
      <c r="AV63" s="212"/>
    </row>
    <row r="64" spans="1:101" s="114" customFormat="1" ht="32.25" customHeight="1" x14ac:dyDescent="0.35">
      <c r="A64" s="175"/>
      <c r="B64" s="1603" t="s">
        <v>588</v>
      </c>
      <c r="C64" s="1607" t="s">
        <v>580</v>
      </c>
      <c r="D64" s="1596" t="s">
        <v>584</v>
      </c>
      <c r="E64" s="1596" t="s">
        <v>1557</v>
      </c>
      <c r="F64" s="1596" t="s">
        <v>585</v>
      </c>
      <c r="G64" s="1615"/>
      <c r="H64" s="1615"/>
      <c r="I64" s="1588" t="s">
        <v>1566</v>
      </c>
      <c r="J64" s="1976"/>
      <c r="K64" s="161" t="s">
        <v>56</v>
      </c>
      <c r="L64" s="1589" t="s">
        <v>1695</v>
      </c>
      <c r="M64" s="1590"/>
      <c r="N64" s="162" t="s">
        <v>42</v>
      </c>
      <c r="O64" s="162">
        <v>283</v>
      </c>
      <c r="P64" s="162" t="s">
        <v>521</v>
      </c>
      <c r="Q64" s="162" t="s">
        <v>1659</v>
      </c>
      <c r="R64" s="1591" t="s">
        <v>1679</v>
      </c>
      <c r="S64" s="162" t="s">
        <v>114</v>
      </c>
      <c r="T64" s="1591" t="s">
        <v>586</v>
      </c>
      <c r="U64" s="1606" t="s">
        <v>587</v>
      </c>
      <c r="V64" s="161" t="s">
        <v>142</v>
      </c>
      <c r="W64" s="278">
        <v>19</v>
      </c>
      <c r="X64" s="278"/>
      <c r="Y64" s="278"/>
      <c r="Z64" s="278"/>
      <c r="AA64" s="278">
        <v>19</v>
      </c>
      <c r="AB64" s="278">
        <v>0</v>
      </c>
      <c r="AC64" s="277">
        <v>0</v>
      </c>
      <c r="AD64" s="530"/>
      <c r="AE64" s="1435">
        <v>19</v>
      </c>
      <c r="AF64" s="1164">
        <v>0</v>
      </c>
      <c r="AG64" s="225">
        <v>19</v>
      </c>
      <c r="AH64" s="1165">
        <v>0</v>
      </c>
      <c r="AI64" s="1190">
        <v>0</v>
      </c>
      <c r="AJ64" s="517">
        <v>0</v>
      </c>
      <c r="AK64" s="1186">
        <v>0</v>
      </c>
      <c r="AL64" s="1217">
        <v>0</v>
      </c>
      <c r="AM64" s="227">
        <v>0</v>
      </c>
      <c r="AN64" s="228">
        <v>0</v>
      </c>
      <c r="AO64" s="1210">
        <v>0</v>
      </c>
      <c r="AP64" s="1555">
        <v>0</v>
      </c>
      <c r="AQ64" s="1538"/>
      <c r="AR64" s="1534"/>
      <c r="AS64" s="540"/>
      <c r="AT64" s="155"/>
      <c r="AU64" s="638"/>
      <c r="AV64" s="212"/>
    </row>
    <row r="65" spans="1:101" s="114" customFormat="1" ht="27.65" customHeight="1" x14ac:dyDescent="0.35">
      <c r="A65" s="116"/>
      <c r="B65" s="1595">
        <v>212</v>
      </c>
      <c r="C65" s="1607" t="s">
        <v>596</v>
      </c>
      <c r="D65" s="1596" t="s">
        <v>597</v>
      </c>
      <c r="E65" s="1596" t="s">
        <v>1557</v>
      </c>
      <c r="F65" s="1596" t="s">
        <v>294</v>
      </c>
      <c r="G65" s="1596"/>
      <c r="H65" s="1596"/>
      <c r="I65" s="1588" t="s">
        <v>1566</v>
      </c>
      <c r="J65" s="1605">
        <v>1.55</v>
      </c>
      <c r="K65" s="161" t="s">
        <v>56</v>
      </c>
      <c r="L65" s="1589" t="s">
        <v>1695</v>
      </c>
      <c r="M65" s="1590"/>
      <c r="N65" s="162" t="s">
        <v>42</v>
      </c>
      <c r="O65" s="162">
        <v>283</v>
      </c>
      <c r="P65" s="162" t="s">
        <v>521</v>
      </c>
      <c r="Q65" s="162" t="s">
        <v>1659</v>
      </c>
      <c r="R65" s="162" t="s">
        <v>1687</v>
      </c>
      <c r="S65" s="1637" t="s">
        <v>114</v>
      </c>
      <c r="T65" s="162" t="s">
        <v>598</v>
      </c>
      <c r="U65" s="1606">
        <v>44265</v>
      </c>
      <c r="V65" s="161" t="s">
        <v>142</v>
      </c>
      <c r="W65" s="278">
        <v>48</v>
      </c>
      <c r="X65" s="278"/>
      <c r="Y65" s="278">
        <v>48</v>
      </c>
      <c r="Z65" s="278">
        <v>0</v>
      </c>
      <c r="AA65" s="278">
        <v>0</v>
      </c>
      <c r="AB65" s="278">
        <v>48</v>
      </c>
      <c r="AC65" s="277">
        <v>48</v>
      </c>
      <c r="AD65" s="530">
        <v>6</v>
      </c>
      <c r="AE65" s="1435">
        <v>0</v>
      </c>
      <c r="AF65" s="1162">
        <v>0</v>
      </c>
      <c r="AG65" s="160">
        <v>0</v>
      </c>
      <c r="AH65" s="1163">
        <v>0</v>
      </c>
      <c r="AI65" s="1189">
        <v>0</v>
      </c>
      <c r="AJ65" s="516">
        <v>0</v>
      </c>
      <c r="AK65" s="1184">
        <v>0</v>
      </c>
      <c r="AL65" s="1215">
        <v>0</v>
      </c>
      <c r="AM65" s="161">
        <v>0</v>
      </c>
      <c r="AN65" s="174">
        <v>0</v>
      </c>
      <c r="AO65" s="1208">
        <v>0</v>
      </c>
      <c r="AP65" s="1232">
        <v>0</v>
      </c>
      <c r="AQ65" s="1535"/>
      <c r="AR65" s="1534"/>
      <c r="AS65" s="540"/>
      <c r="AT65" s="155"/>
      <c r="AU65" s="638"/>
      <c r="AV65" s="212"/>
    </row>
    <row r="66" spans="1:101" s="114" customFormat="1" ht="27.65" customHeight="1" x14ac:dyDescent="0.35">
      <c r="A66" s="116"/>
      <c r="B66" s="1603" t="s">
        <v>600</v>
      </c>
      <c r="C66" s="1607" t="s">
        <v>601</v>
      </c>
      <c r="D66" s="1596" t="s">
        <v>602</v>
      </c>
      <c r="E66" s="1596" t="s">
        <v>1557</v>
      </c>
      <c r="F66" s="1596" t="s">
        <v>603</v>
      </c>
      <c r="G66" s="1596"/>
      <c r="H66" s="1596"/>
      <c r="I66" s="1588" t="s">
        <v>1566</v>
      </c>
      <c r="J66" s="1605">
        <v>132</v>
      </c>
      <c r="K66" s="161" t="s">
        <v>56</v>
      </c>
      <c r="L66" s="1589" t="s">
        <v>1695</v>
      </c>
      <c r="M66" s="1590"/>
      <c r="N66" s="162" t="s">
        <v>113</v>
      </c>
      <c r="O66" s="162">
        <v>283</v>
      </c>
      <c r="P66" s="162" t="s">
        <v>521</v>
      </c>
      <c r="Q66" s="162" t="s">
        <v>1659</v>
      </c>
      <c r="R66" s="1591" t="s">
        <v>1679</v>
      </c>
      <c r="S66" s="1638" t="s">
        <v>389</v>
      </c>
      <c r="T66" s="162" t="s">
        <v>604</v>
      </c>
      <c r="U66" s="1606">
        <v>39539</v>
      </c>
      <c r="V66" s="161" t="s">
        <v>142</v>
      </c>
      <c r="W66" s="278">
        <v>19</v>
      </c>
      <c r="X66" s="278"/>
      <c r="Y66" s="278">
        <v>19</v>
      </c>
      <c r="Z66" s="278">
        <v>0</v>
      </c>
      <c r="AA66" s="278">
        <v>0</v>
      </c>
      <c r="AB66" s="278">
        <v>19</v>
      </c>
      <c r="AC66" s="277">
        <v>17</v>
      </c>
      <c r="AD66" s="277">
        <v>1</v>
      </c>
      <c r="AE66" s="1435">
        <v>2</v>
      </c>
      <c r="AF66" s="1162">
        <v>1</v>
      </c>
      <c r="AG66" s="160">
        <v>1</v>
      </c>
      <c r="AH66" s="1163">
        <v>0</v>
      </c>
      <c r="AI66" s="1189">
        <v>0</v>
      </c>
      <c r="AJ66" s="516">
        <v>0</v>
      </c>
      <c r="AK66" s="1184">
        <v>0</v>
      </c>
      <c r="AL66" s="1215">
        <v>0</v>
      </c>
      <c r="AM66" s="161">
        <v>0</v>
      </c>
      <c r="AN66" s="158">
        <v>0</v>
      </c>
      <c r="AO66" s="1208">
        <v>0</v>
      </c>
      <c r="AP66" s="1232">
        <v>0</v>
      </c>
      <c r="AQ66" s="1538"/>
      <c r="AR66" s="1534"/>
      <c r="AS66" s="540"/>
      <c r="AT66" s="155"/>
      <c r="AU66" s="638"/>
      <c r="AV66" s="212"/>
      <c r="AW66" s="115"/>
    </row>
    <row r="67" spans="1:101" s="114" customFormat="1" ht="27.65" customHeight="1" x14ac:dyDescent="0.35">
      <c r="A67" s="116"/>
      <c r="B67" s="1603" t="s">
        <v>605</v>
      </c>
      <c r="C67" s="1607" t="s">
        <v>606</v>
      </c>
      <c r="D67" s="1596" t="s">
        <v>607</v>
      </c>
      <c r="E67" s="1596" t="s">
        <v>1557</v>
      </c>
      <c r="F67" s="1596" t="s">
        <v>603</v>
      </c>
      <c r="G67" s="1596"/>
      <c r="H67" s="1596"/>
      <c r="I67" s="1588" t="s">
        <v>1566</v>
      </c>
      <c r="J67" s="1605">
        <v>106</v>
      </c>
      <c r="K67" s="161" t="s">
        <v>56</v>
      </c>
      <c r="L67" s="1589" t="s">
        <v>1695</v>
      </c>
      <c r="M67" s="1590"/>
      <c r="N67" s="162" t="s">
        <v>113</v>
      </c>
      <c r="O67" s="162">
        <v>284</v>
      </c>
      <c r="P67" s="162" t="s">
        <v>608</v>
      </c>
      <c r="Q67" s="162" t="s">
        <v>1659</v>
      </c>
      <c r="R67" s="1591" t="s">
        <v>1679</v>
      </c>
      <c r="S67" s="1638" t="s">
        <v>87</v>
      </c>
      <c r="T67" s="1591" t="s">
        <v>1646</v>
      </c>
      <c r="U67" s="1606" t="s">
        <v>1621</v>
      </c>
      <c r="V67" s="161" t="s">
        <v>142</v>
      </c>
      <c r="W67" s="278">
        <v>15</v>
      </c>
      <c r="X67" s="278"/>
      <c r="Y67" s="278">
        <v>15</v>
      </c>
      <c r="Z67" s="278">
        <v>0</v>
      </c>
      <c r="AA67" s="278">
        <v>0</v>
      </c>
      <c r="AB67" s="278">
        <v>15</v>
      </c>
      <c r="AC67" s="277">
        <v>11</v>
      </c>
      <c r="AD67" s="277">
        <v>1</v>
      </c>
      <c r="AE67" s="1435">
        <v>4</v>
      </c>
      <c r="AF67" s="1162">
        <v>1</v>
      </c>
      <c r="AG67" s="160">
        <v>1</v>
      </c>
      <c r="AH67" s="1163">
        <v>1</v>
      </c>
      <c r="AI67" s="1189">
        <v>1</v>
      </c>
      <c r="AJ67" s="516">
        <v>0</v>
      </c>
      <c r="AK67" s="1184">
        <v>0</v>
      </c>
      <c r="AL67" s="1215">
        <v>0</v>
      </c>
      <c r="AM67" s="161">
        <v>0</v>
      </c>
      <c r="AN67" s="158">
        <v>0</v>
      </c>
      <c r="AO67" s="1208">
        <v>0</v>
      </c>
      <c r="AP67" s="1232">
        <v>0</v>
      </c>
      <c r="AQ67" s="1538"/>
      <c r="AR67" s="1534"/>
      <c r="AS67" s="540"/>
      <c r="AT67" s="155"/>
      <c r="AU67" s="638"/>
      <c r="AV67" s="212"/>
    </row>
    <row r="68" spans="1:101" s="114" customFormat="1" ht="27.65" customHeight="1" x14ac:dyDescent="0.35">
      <c r="A68" s="116"/>
      <c r="B68" s="1603" t="s">
        <v>1248</v>
      </c>
      <c r="C68" s="1607"/>
      <c r="D68" s="1596" t="s">
        <v>612</v>
      </c>
      <c r="E68" s="1596" t="s">
        <v>1557</v>
      </c>
      <c r="F68" s="1596" t="s">
        <v>613</v>
      </c>
      <c r="G68" s="1596"/>
      <c r="H68" s="1596"/>
      <c r="I68" s="1588" t="s">
        <v>1566</v>
      </c>
      <c r="J68" s="1605"/>
      <c r="K68" s="161" t="s">
        <v>56</v>
      </c>
      <c r="L68" s="1589" t="s">
        <v>1695</v>
      </c>
      <c r="M68" s="1590"/>
      <c r="N68" s="162" t="s">
        <v>113</v>
      </c>
      <c r="O68" s="162">
        <v>284</v>
      </c>
      <c r="P68" s="162" t="s">
        <v>608</v>
      </c>
      <c r="Q68" s="162" t="s">
        <v>1659</v>
      </c>
      <c r="R68" s="1591" t="s">
        <v>1679</v>
      </c>
      <c r="S68" s="1638" t="s">
        <v>223</v>
      </c>
      <c r="T68" s="1591" t="s">
        <v>614</v>
      </c>
      <c r="U68" s="1606" t="s">
        <v>615</v>
      </c>
      <c r="V68" s="161" t="s">
        <v>142</v>
      </c>
      <c r="W68" s="278">
        <v>5</v>
      </c>
      <c r="X68" s="278"/>
      <c r="Y68" s="278">
        <v>5</v>
      </c>
      <c r="Z68" s="278">
        <v>0</v>
      </c>
      <c r="AA68" s="278">
        <v>0</v>
      </c>
      <c r="AB68" s="278">
        <v>5</v>
      </c>
      <c r="AC68" s="277">
        <v>2</v>
      </c>
      <c r="AD68" s="277"/>
      <c r="AE68" s="1435">
        <v>3</v>
      </c>
      <c r="AF68" s="1162">
        <v>1</v>
      </c>
      <c r="AG68" s="160">
        <v>1</v>
      </c>
      <c r="AH68" s="1163">
        <v>1</v>
      </c>
      <c r="AI68" s="1189">
        <v>0</v>
      </c>
      <c r="AJ68" s="516">
        <v>0</v>
      </c>
      <c r="AK68" s="1184">
        <v>0</v>
      </c>
      <c r="AL68" s="1215">
        <v>0</v>
      </c>
      <c r="AM68" s="161">
        <v>0</v>
      </c>
      <c r="AN68" s="158">
        <v>0</v>
      </c>
      <c r="AO68" s="1208">
        <v>0</v>
      </c>
      <c r="AP68" s="1232">
        <v>0</v>
      </c>
      <c r="AQ68" s="1538"/>
      <c r="AR68" s="1534"/>
      <c r="AS68" s="540"/>
      <c r="AT68" s="155"/>
      <c r="AU68" s="638"/>
      <c r="AV68" s="212"/>
    </row>
    <row r="69" spans="1:101" s="114" customFormat="1" ht="43" customHeight="1" x14ac:dyDescent="0.35">
      <c r="A69" s="116"/>
      <c r="B69" s="1629" t="s">
        <v>629</v>
      </c>
      <c r="C69" s="1630" t="s">
        <v>621</v>
      </c>
      <c r="D69" s="1639" t="s">
        <v>630</v>
      </c>
      <c r="E69" s="1639" t="s">
        <v>1558</v>
      </c>
      <c r="F69" s="1615" t="s">
        <v>631</v>
      </c>
      <c r="G69" s="1615"/>
      <c r="H69" s="1615"/>
      <c r="I69" s="1588" t="s">
        <v>1566</v>
      </c>
      <c r="J69" s="1632">
        <v>1.8</v>
      </c>
      <c r="K69" s="1640" t="s">
        <v>55</v>
      </c>
      <c r="L69" s="1589" t="s">
        <v>1695</v>
      </c>
      <c r="M69" s="1641"/>
      <c r="N69" s="162" t="s">
        <v>42</v>
      </c>
      <c r="O69" s="1642">
        <v>292</v>
      </c>
      <c r="P69" s="1643" t="s">
        <v>624</v>
      </c>
      <c r="Q69" s="1635" t="s">
        <v>1660</v>
      </c>
      <c r="R69" s="1635" t="s">
        <v>1698</v>
      </c>
      <c r="S69" s="1644" t="s">
        <v>632</v>
      </c>
      <c r="T69" s="1635" t="s">
        <v>633</v>
      </c>
      <c r="U69" s="1645" t="s">
        <v>634</v>
      </c>
      <c r="V69" s="162" t="s">
        <v>142</v>
      </c>
      <c r="W69" s="1143">
        <v>47</v>
      </c>
      <c r="X69" s="1143"/>
      <c r="Y69" s="278">
        <v>47</v>
      </c>
      <c r="Z69" s="278"/>
      <c r="AA69" s="278">
        <v>0</v>
      </c>
      <c r="AB69" s="278">
        <v>47</v>
      </c>
      <c r="AC69" s="277">
        <v>0</v>
      </c>
      <c r="AD69" s="277"/>
      <c r="AE69" s="1435">
        <f t="shared" ref="AE69:AE76" si="2">W69-AC69</f>
        <v>47</v>
      </c>
      <c r="AF69" s="1162">
        <v>0</v>
      </c>
      <c r="AG69" s="160">
        <v>0</v>
      </c>
      <c r="AH69" s="1163">
        <v>47</v>
      </c>
      <c r="AI69" s="1189">
        <v>0</v>
      </c>
      <c r="AJ69" s="516">
        <v>0</v>
      </c>
      <c r="AK69" s="1184">
        <v>0</v>
      </c>
      <c r="AL69" s="1215">
        <v>0</v>
      </c>
      <c r="AM69" s="161">
        <v>0</v>
      </c>
      <c r="AN69" s="158">
        <v>0</v>
      </c>
      <c r="AO69" s="1208">
        <v>0</v>
      </c>
      <c r="AP69" s="1232">
        <v>0</v>
      </c>
      <c r="AQ69"/>
      <c r="AR69" s="1534"/>
      <c r="AS69" s="540"/>
      <c r="AT69" s="155"/>
      <c r="AU69" s="638"/>
      <c r="AV69" s="212"/>
    </row>
    <row r="70" spans="1:101" s="165" customFormat="1" ht="139.5" x14ac:dyDescent="0.35">
      <c r="A70" s="167"/>
      <c r="B70" s="1595">
        <v>240</v>
      </c>
      <c r="C70" s="1602" t="s">
        <v>668</v>
      </c>
      <c r="D70" s="1604" t="s">
        <v>669</v>
      </c>
      <c r="E70" s="1604" t="s">
        <v>1559</v>
      </c>
      <c r="F70" s="1596" t="s">
        <v>670</v>
      </c>
      <c r="G70" s="1596"/>
      <c r="H70" s="1596"/>
      <c r="I70" s="1588" t="s">
        <v>1566</v>
      </c>
      <c r="J70" s="1605">
        <v>1.8</v>
      </c>
      <c r="K70" s="161" t="s">
        <v>56</v>
      </c>
      <c r="L70" s="1589" t="s">
        <v>1695</v>
      </c>
      <c r="M70" s="1590"/>
      <c r="N70" s="162" t="s">
        <v>42</v>
      </c>
      <c r="O70" s="162">
        <v>286</v>
      </c>
      <c r="P70" s="162" t="s">
        <v>285</v>
      </c>
      <c r="Q70" s="162" t="s">
        <v>1659</v>
      </c>
      <c r="R70" s="1591" t="s">
        <v>1679</v>
      </c>
      <c r="S70" s="162" t="s">
        <v>87</v>
      </c>
      <c r="T70" s="1591" t="s">
        <v>671</v>
      </c>
      <c r="U70" s="1606" t="s">
        <v>672</v>
      </c>
      <c r="V70" s="161" t="s">
        <v>142</v>
      </c>
      <c r="W70" s="278">
        <v>33</v>
      </c>
      <c r="X70" s="278"/>
      <c r="Y70" s="278">
        <v>33</v>
      </c>
      <c r="Z70" s="278"/>
      <c r="AA70" s="278">
        <v>0</v>
      </c>
      <c r="AB70" s="278">
        <v>33</v>
      </c>
      <c r="AC70" s="277">
        <v>33</v>
      </c>
      <c r="AD70" s="530">
        <v>23</v>
      </c>
      <c r="AE70" s="1435">
        <f t="shared" si="2"/>
        <v>0</v>
      </c>
      <c r="AF70" s="1383">
        <v>0</v>
      </c>
      <c r="AG70" s="1385">
        <v>0</v>
      </c>
      <c r="AH70" s="1387">
        <v>0</v>
      </c>
      <c r="AI70" s="1486">
        <v>0</v>
      </c>
      <c r="AJ70" s="1393">
        <v>0</v>
      </c>
      <c r="AK70" s="1395">
        <v>0</v>
      </c>
      <c r="AL70" s="1419">
        <v>0</v>
      </c>
      <c r="AM70" s="1399">
        <v>0</v>
      </c>
      <c r="AN70" s="1420">
        <v>0</v>
      </c>
      <c r="AO70" s="1401">
        <v>0</v>
      </c>
      <c r="AP70" s="1561">
        <v>0</v>
      </c>
      <c r="AQ70" s="1538"/>
      <c r="AR70" s="1534"/>
      <c r="AS70" s="540"/>
      <c r="AT70" s="155"/>
      <c r="AU70" s="638"/>
      <c r="AV70" s="212"/>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row>
    <row r="71" spans="1:101" s="165" customFormat="1" ht="35.15" customHeight="1" x14ac:dyDescent="0.35">
      <c r="A71" s="167"/>
      <c r="B71" s="1595" t="s">
        <v>673</v>
      </c>
      <c r="C71" s="1602" t="s">
        <v>668</v>
      </c>
      <c r="D71" s="1604" t="s">
        <v>669</v>
      </c>
      <c r="E71" s="1604" t="s">
        <v>1559</v>
      </c>
      <c r="F71" s="1596" t="s">
        <v>670</v>
      </c>
      <c r="G71" s="1596"/>
      <c r="H71" s="1596"/>
      <c r="I71" s="1588" t="s">
        <v>1566</v>
      </c>
      <c r="J71" s="1605">
        <v>1.8</v>
      </c>
      <c r="K71" s="161" t="s">
        <v>56</v>
      </c>
      <c r="L71" s="1589" t="s">
        <v>1695</v>
      </c>
      <c r="M71" s="1590"/>
      <c r="N71" s="162" t="s">
        <v>42</v>
      </c>
      <c r="O71" s="162">
        <v>286</v>
      </c>
      <c r="P71" s="162" t="s">
        <v>285</v>
      </c>
      <c r="Q71" s="1591" t="s">
        <v>1661</v>
      </c>
      <c r="R71" s="1591" t="s">
        <v>1679</v>
      </c>
      <c r="S71" s="162" t="s">
        <v>87</v>
      </c>
      <c r="T71" s="1591" t="s">
        <v>671</v>
      </c>
      <c r="U71" s="1606" t="s">
        <v>672</v>
      </c>
      <c r="V71" s="161" t="s">
        <v>142</v>
      </c>
      <c r="W71" s="278">
        <v>12</v>
      </c>
      <c r="X71" s="278"/>
      <c r="Y71" s="278">
        <v>12</v>
      </c>
      <c r="Z71" s="278"/>
      <c r="AA71" s="278">
        <v>12</v>
      </c>
      <c r="AB71" s="278">
        <v>0</v>
      </c>
      <c r="AC71" s="277">
        <v>12</v>
      </c>
      <c r="AD71" s="852">
        <v>12</v>
      </c>
      <c r="AE71" s="1435">
        <f t="shared" si="2"/>
        <v>0</v>
      </c>
      <c r="AF71" s="1164">
        <v>0</v>
      </c>
      <c r="AG71" s="225">
        <v>0</v>
      </c>
      <c r="AH71" s="1165">
        <v>0</v>
      </c>
      <c r="AI71" s="1190">
        <v>0</v>
      </c>
      <c r="AJ71" s="517">
        <v>0</v>
      </c>
      <c r="AK71" s="1186">
        <v>0</v>
      </c>
      <c r="AL71" s="1213">
        <v>0</v>
      </c>
      <c r="AM71" s="228">
        <v>0</v>
      </c>
      <c r="AN71" s="228">
        <v>0</v>
      </c>
      <c r="AO71" s="1210">
        <v>0</v>
      </c>
      <c r="AP71" s="1555">
        <v>0</v>
      </c>
      <c r="AQ71" s="1541"/>
      <c r="AR71" s="1534"/>
      <c r="AS71" s="1922"/>
      <c r="AT71" s="114"/>
      <c r="AU71" s="638"/>
      <c r="AV71" s="212"/>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row>
    <row r="72" spans="1:101" s="165" customFormat="1" ht="27.65" customHeight="1" x14ac:dyDescent="0.35">
      <c r="A72" s="167"/>
      <c r="B72" s="1646" t="s">
        <v>674</v>
      </c>
      <c r="C72" s="1647" t="s">
        <v>675</v>
      </c>
      <c r="D72" s="1648" t="s">
        <v>676</v>
      </c>
      <c r="E72" s="1648" t="s">
        <v>1560</v>
      </c>
      <c r="F72" s="1628" t="s">
        <v>318</v>
      </c>
      <c r="G72" s="1649"/>
      <c r="H72" s="1649"/>
      <c r="I72" s="1588" t="s">
        <v>1566</v>
      </c>
      <c r="J72" s="1969">
        <v>3.27</v>
      </c>
      <c r="K72" s="1650" t="s">
        <v>56</v>
      </c>
      <c r="L72" s="1589" t="s">
        <v>1695</v>
      </c>
      <c r="M72" s="1651"/>
      <c r="N72" s="503" t="s">
        <v>86</v>
      </c>
      <c r="O72" s="503">
        <v>312</v>
      </c>
      <c r="P72" s="1652" t="s">
        <v>677</v>
      </c>
      <c r="Q72" s="1652" t="s">
        <v>1659</v>
      </c>
      <c r="R72" s="1591" t="s">
        <v>1679</v>
      </c>
      <c r="S72" s="503" t="s">
        <v>87</v>
      </c>
      <c r="T72" s="1652" t="s">
        <v>678</v>
      </c>
      <c r="U72" s="1653" t="s">
        <v>679</v>
      </c>
      <c r="V72" s="1650" t="s">
        <v>142</v>
      </c>
      <c r="W72" s="405">
        <v>171</v>
      </c>
      <c r="X72" s="405"/>
      <c r="Y72" s="405">
        <v>171</v>
      </c>
      <c r="Z72" s="405">
        <v>0</v>
      </c>
      <c r="AA72" s="405">
        <v>0</v>
      </c>
      <c r="AB72" s="405">
        <v>171</v>
      </c>
      <c r="AC72" s="380">
        <v>26</v>
      </c>
      <c r="AD72" s="380">
        <v>26</v>
      </c>
      <c r="AE72" s="1438">
        <f t="shared" si="2"/>
        <v>145</v>
      </c>
      <c r="AF72" s="1166">
        <v>38</v>
      </c>
      <c r="AG72" s="255">
        <v>52</v>
      </c>
      <c r="AH72" s="1167">
        <v>55</v>
      </c>
      <c r="AI72" s="1191">
        <v>0</v>
      </c>
      <c r="AJ72" s="832">
        <v>0</v>
      </c>
      <c r="AK72" s="1085">
        <v>0</v>
      </c>
      <c r="AL72" s="1223">
        <v>0</v>
      </c>
      <c r="AM72" s="256">
        <v>0</v>
      </c>
      <c r="AN72" s="256">
        <v>0</v>
      </c>
      <c r="AO72" s="1224">
        <v>0</v>
      </c>
      <c r="AP72" s="1563">
        <v>0</v>
      </c>
      <c r="AQ72"/>
      <c r="AR72" s="1534"/>
      <c r="AS72" s="1923"/>
      <c r="AT72" s="155"/>
      <c r="AU72" s="638"/>
      <c r="AV72" s="212"/>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row>
    <row r="73" spans="1:101" s="165" customFormat="1" ht="77.5" x14ac:dyDescent="0.35">
      <c r="A73" s="167"/>
      <c r="B73" s="1646" t="s">
        <v>680</v>
      </c>
      <c r="C73" s="1647" t="s">
        <v>675</v>
      </c>
      <c r="D73" s="1648" t="s">
        <v>676</v>
      </c>
      <c r="E73" s="1648" t="s">
        <v>1560</v>
      </c>
      <c r="F73" s="1628" t="s">
        <v>1654</v>
      </c>
      <c r="G73" s="1654"/>
      <c r="H73" s="1654"/>
      <c r="I73" s="1588" t="s">
        <v>1566</v>
      </c>
      <c r="J73" s="1970"/>
      <c r="K73" s="1650" t="s">
        <v>56</v>
      </c>
      <c r="L73" s="1589" t="s">
        <v>1695</v>
      </c>
      <c r="M73" s="1651"/>
      <c r="N73" s="503" t="s">
        <v>86</v>
      </c>
      <c r="O73" s="503">
        <v>312</v>
      </c>
      <c r="P73" s="1652" t="s">
        <v>677</v>
      </c>
      <c r="Q73" s="1652" t="s">
        <v>1659</v>
      </c>
      <c r="R73" s="1591" t="s">
        <v>1679</v>
      </c>
      <c r="S73" s="503" t="s">
        <v>87</v>
      </c>
      <c r="T73" s="1652" t="s">
        <v>678</v>
      </c>
      <c r="U73" s="1653" t="s">
        <v>679</v>
      </c>
      <c r="V73" s="1650" t="s">
        <v>142</v>
      </c>
      <c r="W73" s="405">
        <v>19</v>
      </c>
      <c r="X73" s="405"/>
      <c r="Y73" s="405">
        <v>19</v>
      </c>
      <c r="Z73" s="405">
        <v>0</v>
      </c>
      <c r="AA73" s="405">
        <v>19</v>
      </c>
      <c r="AB73" s="405">
        <v>0</v>
      </c>
      <c r="AC73" s="380">
        <v>0</v>
      </c>
      <c r="AD73" s="380"/>
      <c r="AE73" s="1438">
        <f t="shared" si="2"/>
        <v>19</v>
      </c>
      <c r="AF73" s="1164">
        <v>19</v>
      </c>
      <c r="AG73" s="225">
        <v>0</v>
      </c>
      <c r="AH73" s="1165">
        <v>0</v>
      </c>
      <c r="AI73" s="1190">
        <v>0</v>
      </c>
      <c r="AJ73" s="517">
        <v>0</v>
      </c>
      <c r="AK73" s="1186">
        <v>0</v>
      </c>
      <c r="AL73" s="1213">
        <v>0</v>
      </c>
      <c r="AM73" s="228">
        <v>0</v>
      </c>
      <c r="AN73" s="228">
        <v>0</v>
      </c>
      <c r="AO73" s="1210">
        <v>0</v>
      </c>
      <c r="AP73" s="1555">
        <v>0</v>
      </c>
      <c r="AQ73"/>
      <c r="AR73" s="1534"/>
      <c r="AS73" s="1923"/>
      <c r="AT73" s="114"/>
      <c r="AU73" s="638"/>
      <c r="AV73" s="212"/>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row>
    <row r="74" spans="1:101" s="165" customFormat="1" ht="77.5" x14ac:dyDescent="0.35">
      <c r="A74" s="167"/>
      <c r="B74" s="1619" t="s">
        <v>681</v>
      </c>
      <c r="C74" s="1602" t="s">
        <v>675</v>
      </c>
      <c r="D74" s="1604" t="s">
        <v>682</v>
      </c>
      <c r="E74" s="1648" t="s">
        <v>1560</v>
      </c>
      <c r="F74" s="1596" t="s">
        <v>683</v>
      </c>
      <c r="G74" s="1611"/>
      <c r="H74" s="1611"/>
      <c r="I74" s="1588" t="s">
        <v>1566</v>
      </c>
      <c r="J74" s="1612">
        <v>7.63</v>
      </c>
      <c r="K74" s="161" t="s">
        <v>56</v>
      </c>
      <c r="L74" s="1589" t="s">
        <v>1695</v>
      </c>
      <c r="M74" s="1590"/>
      <c r="N74" s="162" t="s">
        <v>86</v>
      </c>
      <c r="O74" s="162">
        <v>312</v>
      </c>
      <c r="P74" s="162" t="s">
        <v>677</v>
      </c>
      <c r="Q74" s="1652" t="s">
        <v>1659</v>
      </c>
      <c r="R74" s="1591" t="s">
        <v>1679</v>
      </c>
      <c r="S74" s="162" t="s">
        <v>87</v>
      </c>
      <c r="T74" s="1591" t="s">
        <v>684</v>
      </c>
      <c r="U74" s="1606" t="s">
        <v>685</v>
      </c>
      <c r="V74" s="161" t="s">
        <v>142</v>
      </c>
      <c r="W74" s="278">
        <v>108</v>
      </c>
      <c r="X74" s="278"/>
      <c r="Y74" s="278">
        <v>108</v>
      </c>
      <c r="Z74" s="278">
        <v>0</v>
      </c>
      <c r="AA74" s="278">
        <v>0</v>
      </c>
      <c r="AB74" s="278">
        <v>108</v>
      </c>
      <c r="AC74" s="277">
        <v>7</v>
      </c>
      <c r="AD74" s="277">
        <v>7</v>
      </c>
      <c r="AE74" s="1435">
        <f t="shared" si="2"/>
        <v>101</v>
      </c>
      <c r="AF74" s="1162">
        <v>36</v>
      </c>
      <c r="AG74" s="160">
        <v>36</v>
      </c>
      <c r="AH74" s="1163">
        <v>29</v>
      </c>
      <c r="AI74" s="1189">
        <v>0</v>
      </c>
      <c r="AJ74" s="516">
        <v>0</v>
      </c>
      <c r="AK74" s="1184">
        <v>0</v>
      </c>
      <c r="AL74" s="1211">
        <v>0</v>
      </c>
      <c r="AM74" s="158">
        <v>0</v>
      </c>
      <c r="AN74" s="158">
        <v>0</v>
      </c>
      <c r="AO74" s="1208">
        <v>0</v>
      </c>
      <c r="AP74" s="1557">
        <v>0</v>
      </c>
      <c r="AQ74"/>
      <c r="AR74" s="1534"/>
      <c r="AS74" s="540"/>
      <c r="AT74" s="114"/>
      <c r="AU74" s="638"/>
      <c r="AV74" s="212"/>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row>
    <row r="75" spans="1:101" s="165" customFormat="1" ht="27.65" customHeight="1" x14ac:dyDescent="0.35">
      <c r="A75" s="166"/>
      <c r="B75" s="1619" t="s">
        <v>686</v>
      </c>
      <c r="C75" s="1602" t="s">
        <v>675</v>
      </c>
      <c r="D75" s="1604" t="s">
        <v>682</v>
      </c>
      <c r="E75" s="1648" t="s">
        <v>1560</v>
      </c>
      <c r="F75" s="1596" t="s">
        <v>687</v>
      </c>
      <c r="G75" s="1613"/>
      <c r="H75" s="1613"/>
      <c r="I75" s="1588" t="s">
        <v>1566</v>
      </c>
      <c r="J75" s="1614"/>
      <c r="K75" s="161" t="s">
        <v>56</v>
      </c>
      <c r="L75" s="1589" t="s">
        <v>1695</v>
      </c>
      <c r="M75" s="1590"/>
      <c r="N75" s="162" t="s">
        <v>86</v>
      </c>
      <c r="O75" s="162">
        <v>312</v>
      </c>
      <c r="P75" s="162" t="s">
        <v>677</v>
      </c>
      <c r="Q75" s="1652" t="s">
        <v>1659</v>
      </c>
      <c r="R75" s="1591" t="s">
        <v>1679</v>
      </c>
      <c r="S75" s="162" t="s">
        <v>87</v>
      </c>
      <c r="T75" s="1591" t="s">
        <v>684</v>
      </c>
      <c r="U75" s="1606" t="s">
        <v>685</v>
      </c>
      <c r="V75" s="161" t="s">
        <v>142</v>
      </c>
      <c r="W75" s="278">
        <v>93</v>
      </c>
      <c r="X75" s="278"/>
      <c r="Y75" s="278">
        <v>93</v>
      </c>
      <c r="Z75" s="278">
        <v>0</v>
      </c>
      <c r="AA75" s="278">
        <v>0</v>
      </c>
      <c r="AB75" s="278">
        <v>93</v>
      </c>
      <c r="AC75" s="277">
        <v>0</v>
      </c>
      <c r="AD75" s="277"/>
      <c r="AE75" s="1435">
        <f t="shared" si="2"/>
        <v>93</v>
      </c>
      <c r="AF75" s="1162">
        <v>35</v>
      </c>
      <c r="AG75" s="160">
        <v>28</v>
      </c>
      <c r="AH75" s="1163">
        <v>30</v>
      </c>
      <c r="AI75" s="1189">
        <v>0</v>
      </c>
      <c r="AJ75" s="516">
        <v>0</v>
      </c>
      <c r="AK75" s="1184">
        <v>0</v>
      </c>
      <c r="AL75" s="1211">
        <v>0</v>
      </c>
      <c r="AM75" s="158">
        <v>0</v>
      </c>
      <c r="AN75" s="158">
        <v>0</v>
      </c>
      <c r="AO75" s="1208">
        <v>0</v>
      </c>
      <c r="AP75" s="1557">
        <v>0</v>
      </c>
      <c r="AQ75"/>
      <c r="AR75" s="1534"/>
      <c r="AS75" s="540"/>
      <c r="AT75" s="155"/>
      <c r="AU75" s="638"/>
      <c r="AV75" s="212"/>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row>
    <row r="76" spans="1:101" s="165" customFormat="1" ht="27.65" customHeight="1" x14ac:dyDescent="0.35">
      <c r="A76" s="166"/>
      <c r="B76" s="1619" t="s">
        <v>688</v>
      </c>
      <c r="C76" s="1602" t="s">
        <v>675</v>
      </c>
      <c r="D76" s="1604" t="s">
        <v>682</v>
      </c>
      <c r="E76" s="1648" t="s">
        <v>1560</v>
      </c>
      <c r="F76" s="1596" t="s">
        <v>689</v>
      </c>
      <c r="G76" s="1615"/>
      <c r="H76" s="1615"/>
      <c r="I76" s="1588" t="s">
        <v>1566</v>
      </c>
      <c r="J76" s="1616"/>
      <c r="K76" s="161" t="s">
        <v>56</v>
      </c>
      <c r="L76" s="1589" t="s">
        <v>1695</v>
      </c>
      <c r="M76" s="1590"/>
      <c r="N76" s="162" t="s">
        <v>86</v>
      </c>
      <c r="O76" s="162">
        <v>312</v>
      </c>
      <c r="P76" s="162" t="s">
        <v>677</v>
      </c>
      <c r="Q76" s="1652" t="s">
        <v>1659</v>
      </c>
      <c r="R76" s="1591" t="s">
        <v>1679</v>
      </c>
      <c r="S76" s="162" t="s">
        <v>87</v>
      </c>
      <c r="T76" s="1591" t="s">
        <v>684</v>
      </c>
      <c r="U76" s="1606" t="s">
        <v>685</v>
      </c>
      <c r="V76" s="161" t="s">
        <v>142</v>
      </c>
      <c r="W76" s="278">
        <v>36</v>
      </c>
      <c r="X76" s="278"/>
      <c r="Y76" s="278">
        <v>10</v>
      </c>
      <c r="Z76" s="278">
        <v>26</v>
      </c>
      <c r="AA76" s="278">
        <v>36</v>
      </c>
      <c r="AB76" s="278">
        <v>0</v>
      </c>
      <c r="AC76" s="277">
        <v>0</v>
      </c>
      <c r="AD76" s="277"/>
      <c r="AE76" s="1435">
        <f t="shared" si="2"/>
        <v>36</v>
      </c>
      <c r="AF76" s="1164">
        <v>0</v>
      </c>
      <c r="AG76" s="225">
        <v>36</v>
      </c>
      <c r="AH76" s="1165">
        <v>0</v>
      </c>
      <c r="AI76" s="1190">
        <v>0</v>
      </c>
      <c r="AJ76" s="517">
        <v>0</v>
      </c>
      <c r="AK76" s="1186">
        <v>0</v>
      </c>
      <c r="AL76" s="1213">
        <v>0</v>
      </c>
      <c r="AM76" s="228">
        <v>0</v>
      </c>
      <c r="AN76" s="228">
        <v>0</v>
      </c>
      <c r="AO76" s="1210">
        <v>0</v>
      </c>
      <c r="AP76" s="1558">
        <v>0</v>
      </c>
      <c r="AQ76"/>
      <c r="AR76" s="1534"/>
      <c r="AS76" s="540"/>
      <c r="AT76" s="155"/>
      <c r="AU76" s="638"/>
      <c r="AV76" s="212"/>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row>
    <row r="77" spans="1:101" s="165" customFormat="1" ht="33.75" customHeight="1" x14ac:dyDescent="0.35">
      <c r="A77" s="166"/>
      <c r="B77" s="1619" t="s">
        <v>700</v>
      </c>
      <c r="C77" s="1655" t="s">
        <v>701</v>
      </c>
      <c r="D77" s="1604" t="s">
        <v>702</v>
      </c>
      <c r="E77" s="1648" t="s">
        <v>1560</v>
      </c>
      <c r="F77" s="1596" t="s">
        <v>1600</v>
      </c>
      <c r="G77" s="1656"/>
      <c r="H77" s="1656"/>
      <c r="I77" s="1588" t="s">
        <v>1566</v>
      </c>
      <c r="J77" s="1657">
        <v>3</v>
      </c>
      <c r="K77" s="1589" t="s">
        <v>56</v>
      </c>
      <c r="L77" s="1589" t="s">
        <v>1695</v>
      </c>
      <c r="M77" s="1590"/>
      <c r="N77" s="162" t="s">
        <v>86</v>
      </c>
      <c r="O77" s="162">
        <v>312</v>
      </c>
      <c r="P77" s="162" t="s">
        <v>677</v>
      </c>
      <c r="Q77" s="1652" t="s">
        <v>1659</v>
      </c>
      <c r="R77" s="1591" t="s">
        <v>1679</v>
      </c>
      <c r="S77" s="162" t="s">
        <v>87</v>
      </c>
      <c r="T77" s="1591" t="s">
        <v>704</v>
      </c>
      <c r="U77" s="1606" t="s">
        <v>705</v>
      </c>
      <c r="V77" s="161" t="s">
        <v>142</v>
      </c>
      <c r="W77" s="278">
        <v>81</v>
      </c>
      <c r="X77" s="278"/>
      <c r="Y77" s="278">
        <v>37</v>
      </c>
      <c r="Z77" s="278">
        <v>44</v>
      </c>
      <c r="AA77" s="278">
        <v>81</v>
      </c>
      <c r="AB77" s="278">
        <v>0</v>
      </c>
      <c r="AC77" s="277">
        <v>11</v>
      </c>
      <c r="AD77" s="852">
        <v>11</v>
      </c>
      <c r="AE77" s="1435">
        <f>W77-AC77</f>
        <v>70</v>
      </c>
      <c r="AF77" s="1164">
        <v>70</v>
      </c>
      <c r="AG77" s="225">
        <v>0</v>
      </c>
      <c r="AH77" s="1165">
        <v>0</v>
      </c>
      <c r="AI77" s="1190">
        <v>0</v>
      </c>
      <c r="AJ77" s="517">
        <v>0</v>
      </c>
      <c r="AK77" s="1186">
        <v>0</v>
      </c>
      <c r="AL77" s="1213">
        <v>0</v>
      </c>
      <c r="AM77" s="228">
        <v>0</v>
      </c>
      <c r="AN77" s="228">
        <v>0</v>
      </c>
      <c r="AO77" s="1210">
        <v>0</v>
      </c>
      <c r="AP77" s="1555">
        <v>0</v>
      </c>
      <c r="AQ77"/>
      <c r="AR77" s="1534"/>
      <c r="AS77" s="540"/>
      <c r="AT77" s="155"/>
      <c r="AU77" s="638"/>
      <c r="AV77" s="212"/>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row>
    <row r="78" spans="1:101" s="165" customFormat="1" ht="36.65" customHeight="1" x14ac:dyDescent="0.35">
      <c r="A78" s="167"/>
      <c r="B78" s="1619" t="s">
        <v>737</v>
      </c>
      <c r="C78" s="1622" t="s">
        <v>735</v>
      </c>
      <c r="D78" s="1658" t="s">
        <v>738</v>
      </c>
      <c r="E78" s="1648" t="s">
        <v>1560</v>
      </c>
      <c r="F78" s="1596" t="s">
        <v>99</v>
      </c>
      <c r="G78" s="1656"/>
      <c r="H78" s="1656"/>
      <c r="I78" s="1588" t="s">
        <v>1566</v>
      </c>
      <c r="J78" s="1657"/>
      <c r="K78" s="161" t="s">
        <v>56</v>
      </c>
      <c r="L78" s="1589" t="s">
        <v>1695</v>
      </c>
      <c r="M78" s="1590"/>
      <c r="N78" s="162" t="s">
        <v>86</v>
      </c>
      <c r="O78" s="162">
        <v>311</v>
      </c>
      <c r="P78" s="1591" t="s">
        <v>718</v>
      </c>
      <c r="Q78" s="1652" t="s">
        <v>1659</v>
      </c>
      <c r="R78" s="1591" t="s">
        <v>1679</v>
      </c>
      <c r="S78" s="162" t="s">
        <v>739</v>
      </c>
      <c r="T78" s="1591" t="s">
        <v>740</v>
      </c>
      <c r="U78" s="1606" t="s">
        <v>741</v>
      </c>
      <c r="V78" s="161" t="s">
        <v>142</v>
      </c>
      <c r="W78" s="278">
        <v>184</v>
      </c>
      <c r="X78" s="278"/>
      <c r="Y78" s="278">
        <v>140</v>
      </c>
      <c r="Z78" s="278">
        <v>44</v>
      </c>
      <c r="AA78" s="278">
        <v>0</v>
      </c>
      <c r="AB78" s="278">
        <v>184</v>
      </c>
      <c r="AC78" s="277">
        <v>73</v>
      </c>
      <c r="AD78" s="530">
        <v>49</v>
      </c>
      <c r="AE78" s="1435">
        <f t="shared" ref="AE78:AE83" si="3">W78-AC78</f>
        <v>111</v>
      </c>
      <c r="AF78" s="1166">
        <v>50</v>
      </c>
      <c r="AG78" s="255">
        <v>50</v>
      </c>
      <c r="AH78" s="1167">
        <v>11</v>
      </c>
      <c r="AI78" s="1191">
        <v>0</v>
      </c>
      <c r="AJ78" s="832">
        <v>0</v>
      </c>
      <c r="AK78" s="1085">
        <v>0</v>
      </c>
      <c r="AL78" s="1223">
        <v>0</v>
      </c>
      <c r="AM78" s="256">
        <v>0</v>
      </c>
      <c r="AN78" s="258">
        <v>0</v>
      </c>
      <c r="AO78" s="1224">
        <v>0</v>
      </c>
      <c r="AP78" s="1563">
        <v>0</v>
      </c>
      <c r="AQ78"/>
      <c r="AR78" s="1534"/>
      <c r="AS78" s="540"/>
      <c r="AT78" s="155"/>
      <c r="AU78" s="638"/>
      <c r="AV78" s="212"/>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row>
    <row r="79" spans="1:101" s="165" customFormat="1" ht="27.65" customHeight="1" x14ac:dyDescent="0.35">
      <c r="A79" s="167"/>
      <c r="B79" s="1619" t="s">
        <v>759</v>
      </c>
      <c r="C79" s="1622" t="s">
        <v>735</v>
      </c>
      <c r="D79" s="1659" t="s">
        <v>750</v>
      </c>
      <c r="E79" s="1648" t="s">
        <v>1560</v>
      </c>
      <c r="F79" s="1596" t="s">
        <v>760</v>
      </c>
      <c r="G79" s="1656"/>
      <c r="H79" s="1656"/>
      <c r="I79" s="1588" t="s">
        <v>1566</v>
      </c>
      <c r="J79" s="1657"/>
      <c r="K79" s="161" t="s">
        <v>56</v>
      </c>
      <c r="L79" s="1589" t="s">
        <v>1695</v>
      </c>
      <c r="M79" s="1590"/>
      <c r="N79" s="162" t="s">
        <v>86</v>
      </c>
      <c r="O79" s="162">
        <v>311</v>
      </c>
      <c r="P79" s="1591" t="s">
        <v>718</v>
      </c>
      <c r="Q79" s="1652" t="s">
        <v>1659</v>
      </c>
      <c r="R79" s="1591" t="s">
        <v>1679</v>
      </c>
      <c r="S79" s="162" t="s">
        <v>87</v>
      </c>
      <c r="T79" s="1591" t="s">
        <v>761</v>
      </c>
      <c r="U79" s="1606" t="s">
        <v>762</v>
      </c>
      <c r="V79" s="161" t="s">
        <v>142</v>
      </c>
      <c r="W79" s="278">
        <v>55</v>
      </c>
      <c r="X79" s="278"/>
      <c r="Y79" s="278">
        <v>23</v>
      </c>
      <c r="Z79" s="278">
        <v>32</v>
      </c>
      <c r="AA79" s="278">
        <v>55</v>
      </c>
      <c r="AB79" s="278">
        <v>0</v>
      </c>
      <c r="AC79" s="277">
        <v>55</v>
      </c>
      <c r="AD79" s="852">
        <v>41</v>
      </c>
      <c r="AE79" s="1435">
        <f t="shared" si="3"/>
        <v>0</v>
      </c>
      <c r="AF79" s="1164">
        <v>0</v>
      </c>
      <c r="AG79" s="225">
        <v>0</v>
      </c>
      <c r="AH79" s="1165">
        <v>0</v>
      </c>
      <c r="AI79" s="1190">
        <v>0</v>
      </c>
      <c r="AJ79" s="517">
        <v>0</v>
      </c>
      <c r="AK79" s="1186">
        <v>0</v>
      </c>
      <c r="AL79" s="1213">
        <v>0</v>
      </c>
      <c r="AM79" s="228">
        <v>0</v>
      </c>
      <c r="AN79" s="230">
        <v>0</v>
      </c>
      <c r="AO79" s="1210">
        <v>0</v>
      </c>
      <c r="AP79" s="1555">
        <v>0</v>
      </c>
      <c r="AQ79"/>
      <c r="AR79" s="1534"/>
      <c r="AS79" s="540"/>
      <c r="AT79" s="155"/>
      <c r="AU79" s="638"/>
      <c r="AV79" s="212"/>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row>
    <row r="80" spans="1:101" s="165" customFormat="1" ht="27.65" customHeight="1" x14ac:dyDescent="0.35">
      <c r="A80" s="167"/>
      <c r="B80" s="1619" t="s">
        <v>749</v>
      </c>
      <c r="C80" s="1622" t="s">
        <v>735</v>
      </c>
      <c r="D80" s="1658" t="s">
        <v>750</v>
      </c>
      <c r="E80" s="1648" t="s">
        <v>1560</v>
      </c>
      <c r="F80" s="1596" t="s">
        <v>334</v>
      </c>
      <c r="G80" s="1656"/>
      <c r="H80" s="1656"/>
      <c r="I80" s="1588" t="s">
        <v>1566</v>
      </c>
      <c r="J80" s="1657"/>
      <c r="K80" s="161" t="s">
        <v>56</v>
      </c>
      <c r="L80" s="1589" t="s">
        <v>1695</v>
      </c>
      <c r="M80" s="1590"/>
      <c r="N80" s="162" t="s">
        <v>86</v>
      </c>
      <c r="O80" s="162">
        <v>311</v>
      </c>
      <c r="P80" s="1591" t="s">
        <v>718</v>
      </c>
      <c r="Q80" s="1652" t="s">
        <v>1659</v>
      </c>
      <c r="R80" s="1591" t="s">
        <v>1679</v>
      </c>
      <c r="S80" s="162" t="s">
        <v>739</v>
      </c>
      <c r="T80" s="1591" t="s">
        <v>751</v>
      </c>
      <c r="U80" s="1606" t="s">
        <v>752</v>
      </c>
      <c r="V80" s="161" t="s">
        <v>142</v>
      </c>
      <c r="W80" s="278">
        <v>74</v>
      </c>
      <c r="X80" s="278"/>
      <c r="Y80" s="278">
        <v>74</v>
      </c>
      <c r="Z80" s="278"/>
      <c r="AA80" s="278">
        <v>0</v>
      </c>
      <c r="AB80" s="278">
        <v>74</v>
      </c>
      <c r="AC80" s="277">
        <v>73</v>
      </c>
      <c r="AD80" s="530">
        <v>4</v>
      </c>
      <c r="AE80" s="1435">
        <f t="shared" si="3"/>
        <v>1</v>
      </c>
      <c r="AF80" s="1162">
        <v>1</v>
      </c>
      <c r="AG80" s="160">
        <v>0</v>
      </c>
      <c r="AH80" s="1163">
        <v>0</v>
      </c>
      <c r="AI80" s="1189">
        <v>0</v>
      </c>
      <c r="AJ80" s="516">
        <v>0</v>
      </c>
      <c r="AK80" s="1184">
        <v>0</v>
      </c>
      <c r="AL80" s="1211">
        <v>0</v>
      </c>
      <c r="AM80" s="158">
        <v>0</v>
      </c>
      <c r="AN80" s="174">
        <v>0</v>
      </c>
      <c r="AO80" s="1208">
        <v>0</v>
      </c>
      <c r="AP80" s="1232">
        <v>0</v>
      </c>
      <c r="AQ80"/>
      <c r="AR80" s="1534"/>
      <c r="AS80" s="540"/>
      <c r="AT80" s="155"/>
      <c r="AU80" s="638"/>
      <c r="AV80" s="212"/>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row>
    <row r="81" spans="1:101" s="165" customFormat="1" ht="93" x14ac:dyDescent="0.35">
      <c r="A81" s="167"/>
      <c r="B81" s="1619" t="s">
        <v>753</v>
      </c>
      <c r="C81" s="1622" t="s">
        <v>735</v>
      </c>
      <c r="D81" s="1659" t="s">
        <v>750</v>
      </c>
      <c r="E81" s="1648" t="s">
        <v>1560</v>
      </c>
      <c r="F81" s="1596" t="s">
        <v>222</v>
      </c>
      <c r="G81" s="1656"/>
      <c r="H81" s="1656"/>
      <c r="I81" s="1588" t="s">
        <v>1566</v>
      </c>
      <c r="J81" s="1657"/>
      <c r="K81" s="161" t="s">
        <v>56</v>
      </c>
      <c r="L81" s="1589" t="s">
        <v>1695</v>
      </c>
      <c r="M81" s="1590"/>
      <c r="N81" s="162" t="s">
        <v>86</v>
      </c>
      <c r="O81" s="162">
        <v>311</v>
      </c>
      <c r="P81" s="1591" t="s">
        <v>718</v>
      </c>
      <c r="Q81" s="1652" t="s">
        <v>1659</v>
      </c>
      <c r="R81" s="1591" t="s">
        <v>1679</v>
      </c>
      <c r="S81" s="162" t="s">
        <v>739</v>
      </c>
      <c r="T81" s="1591" t="s">
        <v>754</v>
      </c>
      <c r="U81" s="1606" t="s">
        <v>755</v>
      </c>
      <c r="V81" s="161" t="s">
        <v>142</v>
      </c>
      <c r="W81" s="278">
        <v>95</v>
      </c>
      <c r="X81" s="278"/>
      <c r="Y81" s="278">
        <v>87</v>
      </c>
      <c r="Z81" s="278">
        <v>8</v>
      </c>
      <c r="AA81" s="278">
        <v>20</v>
      </c>
      <c r="AB81" s="278">
        <v>75</v>
      </c>
      <c r="AC81" s="277">
        <v>95</v>
      </c>
      <c r="AD81" s="1408">
        <v>6</v>
      </c>
      <c r="AE81" s="1435">
        <f t="shared" si="3"/>
        <v>0</v>
      </c>
      <c r="AF81" s="1409">
        <v>0</v>
      </c>
      <c r="AG81" s="1410">
        <v>0</v>
      </c>
      <c r="AH81" s="1411">
        <v>0</v>
      </c>
      <c r="AI81" s="1412">
        <v>0</v>
      </c>
      <c r="AJ81" s="1413">
        <v>0</v>
      </c>
      <c r="AK81" s="1414">
        <v>0</v>
      </c>
      <c r="AL81" s="1415">
        <v>0</v>
      </c>
      <c r="AM81" s="1416">
        <v>0</v>
      </c>
      <c r="AN81" s="1417">
        <v>0</v>
      </c>
      <c r="AO81" s="1418">
        <v>0</v>
      </c>
      <c r="AP81" s="1564">
        <v>0</v>
      </c>
      <c r="AQ81"/>
      <c r="AR81" s="1534"/>
      <c r="AS81" s="540"/>
      <c r="AT81" s="155"/>
      <c r="AU81" s="638"/>
      <c r="AV81" s="212"/>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row>
    <row r="82" spans="1:101" s="165" customFormat="1" ht="27.65" customHeight="1" x14ac:dyDescent="0.35">
      <c r="B82" s="1619" t="s">
        <v>713</v>
      </c>
      <c r="C82" s="1622" t="s">
        <v>735</v>
      </c>
      <c r="D82" s="1659" t="s">
        <v>756</v>
      </c>
      <c r="E82" s="1648" t="s">
        <v>1560</v>
      </c>
      <c r="F82" s="1596" t="s">
        <v>222</v>
      </c>
      <c r="G82" s="1656"/>
      <c r="H82" s="1656"/>
      <c r="I82" s="1588" t="s">
        <v>1566</v>
      </c>
      <c r="J82" s="1657"/>
      <c r="K82" s="161" t="s">
        <v>56</v>
      </c>
      <c r="L82" s="1589" t="s">
        <v>1695</v>
      </c>
      <c r="M82" s="1590"/>
      <c r="N82" s="162" t="s">
        <v>86</v>
      </c>
      <c r="O82" s="162">
        <v>311</v>
      </c>
      <c r="P82" s="1591" t="s">
        <v>718</v>
      </c>
      <c r="Q82" s="1652" t="s">
        <v>1659</v>
      </c>
      <c r="R82" s="1591" t="s">
        <v>1679</v>
      </c>
      <c r="S82" s="162" t="s">
        <v>87</v>
      </c>
      <c r="T82" s="1591" t="s">
        <v>757</v>
      </c>
      <c r="U82" s="1606" t="s">
        <v>758</v>
      </c>
      <c r="V82" s="161" t="s">
        <v>142</v>
      </c>
      <c r="W82" s="278">
        <v>33</v>
      </c>
      <c r="X82" s="278"/>
      <c r="Y82" s="278">
        <v>33</v>
      </c>
      <c r="Z82" s="278">
        <v>0</v>
      </c>
      <c r="AA82" s="278">
        <v>0</v>
      </c>
      <c r="AB82" s="278">
        <v>33</v>
      </c>
      <c r="AC82" s="277">
        <v>0</v>
      </c>
      <c r="AD82" s="530">
        <v>1</v>
      </c>
      <c r="AE82" s="1435">
        <v>32</v>
      </c>
      <c r="AF82" s="1162">
        <v>32</v>
      </c>
      <c r="AG82" s="160">
        <v>0</v>
      </c>
      <c r="AH82" s="1163">
        <v>0</v>
      </c>
      <c r="AI82" s="1189">
        <v>0</v>
      </c>
      <c r="AJ82" s="516">
        <v>0</v>
      </c>
      <c r="AK82" s="1184">
        <v>0</v>
      </c>
      <c r="AL82" s="1211">
        <v>0</v>
      </c>
      <c r="AM82" s="158">
        <v>0</v>
      </c>
      <c r="AN82" s="174">
        <v>0</v>
      </c>
      <c r="AO82" s="1208">
        <v>0</v>
      </c>
      <c r="AP82" s="1557">
        <v>0</v>
      </c>
      <c r="AQ82"/>
      <c r="AR82" s="1534"/>
      <c r="AS82" s="540"/>
      <c r="AT82" s="155"/>
      <c r="AU82" s="638"/>
      <c r="AV82" s="212"/>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row>
    <row r="83" spans="1:101" s="165" customFormat="1" ht="27.65" customHeight="1" x14ac:dyDescent="0.35">
      <c r="B83" s="1619" t="s">
        <v>763</v>
      </c>
      <c r="C83" s="1622" t="s">
        <v>735</v>
      </c>
      <c r="D83" s="1585" t="s">
        <v>764</v>
      </c>
      <c r="E83" s="1648" t="s">
        <v>1560</v>
      </c>
      <c r="F83" s="1596" t="s">
        <v>334</v>
      </c>
      <c r="G83" s="1660"/>
      <c r="H83" s="1660"/>
      <c r="I83" s="1588" t="s">
        <v>1566</v>
      </c>
      <c r="J83" s="1661"/>
      <c r="K83" s="161" t="s">
        <v>56</v>
      </c>
      <c r="L83" s="1589" t="s">
        <v>1695</v>
      </c>
      <c r="M83" s="1590"/>
      <c r="N83" s="162" t="s">
        <v>86</v>
      </c>
      <c r="O83" s="162">
        <v>311</v>
      </c>
      <c r="P83" s="1591" t="s">
        <v>718</v>
      </c>
      <c r="Q83" s="1652" t="s">
        <v>1659</v>
      </c>
      <c r="R83" s="1591" t="s">
        <v>1679</v>
      </c>
      <c r="S83" s="162" t="s">
        <v>87</v>
      </c>
      <c r="T83" s="1591" t="s">
        <v>765</v>
      </c>
      <c r="U83" s="1606" t="s">
        <v>766</v>
      </c>
      <c r="V83" s="161" t="s">
        <v>142</v>
      </c>
      <c r="W83" s="1375">
        <v>44</v>
      </c>
      <c r="X83" s="1375"/>
      <c r="Y83" s="1375">
        <v>44</v>
      </c>
      <c r="Z83" s="1375">
        <v>0</v>
      </c>
      <c r="AA83" s="1375">
        <v>0</v>
      </c>
      <c r="AB83" s="1375">
        <v>44</v>
      </c>
      <c r="AC83" s="1487">
        <v>44</v>
      </c>
      <c r="AD83" s="1149">
        <v>27</v>
      </c>
      <c r="AE83" s="1371">
        <f t="shared" si="3"/>
        <v>0</v>
      </c>
      <c r="AF83" s="1382">
        <v>0</v>
      </c>
      <c r="AG83" s="1384">
        <v>0</v>
      </c>
      <c r="AH83" s="1386">
        <v>0</v>
      </c>
      <c r="AI83" s="1485">
        <v>0</v>
      </c>
      <c r="AJ83" s="1392">
        <v>0</v>
      </c>
      <c r="AK83" s="1394">
        <v>0</v>
      </c>
      <c r="AL83" s="1220">
        <v>0</v>
      </c>
      <c r="AM83" s="1398">
        <v>0</v>
      </c>
      <c r="AN83" s="1151">
        <v>0</v>
      </c>
      <c r="AO83" s="1400">
        <v>0</v>
      </c>
      <c r="AP83" s="1232">
        <v>0</v>
      </c>
      <c r="AQ83"/>
      <c r="AR83" s="1534"/>
      <c r="AS83" s="540"/>
      <c r="AT83" s="155"/>
      <c r="AU83" s="638"/>
      <c r="AV83" s="212"/>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row>
    <row r="84" spans="1:101" s="122" customFormat="1" ht="93" x14ac:dyDescent="0.35">
      <c r="B84" s="1619" t="s">
        <v>782</v>
      </c>
      <c r="C84" s="1602" t="s">
        <v>787</v>
      </c>
      <c r="D84" s="1604" t="s">
        <v>783</v>
      </c>
      <c r="E84" s="1648" t="s">
        <v>1560</v>
      </c>
      <c r="F84" s="1596" t="s">
        <v>784</v>
      </c>
      <c r="G84" s="1596"/>
      <c r="H84" s="1596"/>
      <c r="I84" s="1588" t="s">
        <v>1566</v>
      </c>
      <c r="J84" s="1605">
        <v>0.65</v>
      </c>
      <c r="K84" s="1589" t="s">
        <v>55</v>
      </c>
      <c r="L84" s="1589" t="s">
        <v>1695</v>
      </c>
      <c r="M84" s="1590"/>
      <c r="N84" s="162" t="s">
        <v>113</v>
      </c>
      <c r="O84" s="162">
        <v>312</v>
      </c>
      <c r="P84" s="1591" t="s">
        <v>677</v>
      </c>
      <c r="Q84" s="1591" t="s">
        <v>1659</v>
      </c>
      <c r="R84" s="1591" t="s">
        <v>1679</v>
      </c>
      <c r="S84" s="162" t="s">
        <v>114</v>
      </c>
      <c r="T84" s="162" t="s">
        <v>785</v>
      </c>
      <c r="U84" s="1606">
        <v>44720</v>
      </c>
      <c r="V84" s="161" t="s">
        <v>142</v>
      </c>
      <c r="W84" s="278">
        <v>4</v>
      </c>
      <c r="X84" s="278"/>
      <c r="Y84" s="278">
        <v>4</v>
      </c>
      <c r="Z84" s="278">
        <v>0</v>
      </c>
      <c r="AA84" s="278">
        <v>0</v>
      </c>
      <c r="AB84" s="278">
        <v>4</v>
      </c>
      <c r="AC84" s="277">
        <v>3</v>
      </c>
      <c r="AD84" s="277"/>
      <c r="AE84" s="1435">
        <f>W84-AC84</f>
        <v>1</v>
      </c>
      <c r="AF84" s="1162">
        <v>1</v>
      </c>
      <c r="AG84" s="160">
        <v>0</v>
      </c>
      <c r="AH84" s="1163">
        <v>0</v>
      </c>
      <c r="AI84" s="1189">
        <v>0</v>
      </c>
      <c r="AJ84" s="516">
        <v>0</v>
      </c>
      <c r="AK84" s="1184">
        <v>0</v>
      </c>
      <c r="AL84" s="1211">
        <v>0</v>
      </c>
      <c r="AM84" s="158">
        <v>0</v>
      </c>
      <c r="AN84" s="158">
        <v>0</v>
      </c>
      <c r="AO84" s="1208">
        <v>0</v>
      </c>
      <c r="AP84" s="1565">
        <f t="shared" ref="AP84" si="4">AE84-SUM(AF84:AO84)</f>
        <v>0</v>
      </c>
      <c r="AQ84"/>
      <c r="AR84" s="1534"/>
      <c r="AS84" s="540"/>
      <c r="AT84" s="118"/>
      <c r="AU84" s="638"/>
      <c r="AV84" s="212"/>
      <c r="AW84" s="118"/>
      <c r="AX84" s="118"/>
      <c r="AY84" s="118"/>
      <c r="AZ84" s="118"/>
      <c r="BA84" s="118"/>
      <c r="BB84" s="118"/>
      <c r="BC84" s="118"/>
      <c r="BD84" s="118"/>
      <c r="BE84" s="118"/>
      <c r="BF84" s="118"/>
      <c r="BG84" s="118"/>
      <c r="BH84" s="118"/>
      <c r="BI84" s="118"/>
      <c r="BJ84" s="118"/>
      <c r="BK84" s="118"/>
      <c r="BL84" s="118"/>
      <c r="BM84" s="118"/>
      <c r="BN84" s="118"/>
      <c r="BO84" s="118"/>
      <c r="BP84" s="118"/>
      <c r="BQ84" s="118"/>
      <c r="BR84" s="118"/>
      <c r="BS84" s="118"/>
      <c r="BT84" s="118"/>
      <c r="BU84" s="118"/>
      <c r="BV84" s="118"/>
      <c r="BW84" s="118"/>
      <c r="BX84" s="118"/>
      <c r="BY84" s="118"/>
      <c r="BZ84" s="118"/>
      <c r="CA84" s="118"/>
      <c r="CB84" s="118"/>
      <c r="CC84" s="118"/>
      <c r="CD84" s="118"/>
      <c r="CE84" s="118"/>
      <c r="CF84" s="118"/>
      <c r="CG84" s="118"/>
      <c r="CH84" s="118"/>
      <c r="CI84" s="118"/>
      <c r="CJ84" s="118"/>
      <c r="CK84" s="118"/>
      <c r="CL84" s="118"/>
      <c r="CM84" s="118"/>
      <c r="CN84" s="118"/>
      <c r="CO84" s="118"/>
      <c r="CP84" s="118"/>
      <c r="CQ84" s="118"/>
      <c r="CR84" s="118"/>
      <c r="CS84" s="118"/>
      <c r="CT84" s="118"/>
      <c r="CU84" s="118"/>
      <c r="CV84" s="118"/>
      <c r="CW84" s="118"/>
    </row>
    <row r="87" spans="1:101" x14ac:dyDescent="0.35">
      <c r="W87" s="95">
        <f>SUM(W6:W84)</f>
        <v>6104</v>
      </c>
      <c r="X87" s="95">
        <f t="shared" ref="X87:AP87" si="5">SUM(X6:X84)</f>
        <v>0</v>
      </c>
      <c r="Y87" s="95">
        <f t="shared" si="5"/>
        <v>3797</v>
      </c>
      <c r="Z87" s="95">
        <f t="shared" si="5"/>
        <v>443</v>
      </c>
      <c r="AA87" s="95">
        <f t="shared" si="5"/>
        <v>1208</v>
      </c>
      <c r="AB87" s="95">
        <f t="shared" si="5"/>
        <v>4896</v>
      </c>
      <c r="AC87" s="95">
        <f t="shared" si="5"/>
        <v>2685</v>
      </c>
      <c r="AD87" s="95">
        <f t="shared" si="5"/>
        <v>856</v>
      </c>
      <c r="AE87" s="95">
        <f t="shared" si="5"/>
        <v>3418</v>
      </c>
      <c r="AF87" s="95">
        <f t="shared" si="5"/>
        <v>1172</v>
      </c>
      <c r="AG87" s="95">
        <f t="shared" si="5"/>
        <v>1037</v>
      </c>
      <c r="AH87" s="95">
        <f t="shared" si="5"/>
        <v>630</v>
      </c>
      <c r="AI87" s="95">
        <f t="shared" si="5"/>
        <v>206</v>
      </c>
      <c r="AJ87" s="95">
        <f t="shared" si="5"/>
        <v>129</v>
      </c>
      <c r="AK87" s="95">
        <f t="shared" si="5"/>
        <v>93</v>
      </c>
      <c r="AL87" s="95">
        <f t="shared" si="5"/>
        <v>67</v>
      </c>
      <c r="AM87" s="95">
        <f t="shared" si="5"/>
        <v>56</v>
      </c>
      <c r="AN87" s="95">
        <f t="shared" si="5"/>
        <v>24</v>
      </c>
      <c r="AO87" s="95">
        <f t="shared" si="5"/>
        <v>4</v>
      </c>
      <c r="AP87" s="95">
        <f t="shared" si="5"/>
        <v>0</v>
      </c>
    </row>
  </sheetData>
  <mergeCells count="8">
    <mergeCell ref="AS71:AS73"/>
    <mergeCell ref="J72:J73"/>
    <mergeCell ref="J6:J7"/>
    <mergeCell ref="J9:J10"/>
    <mergeCell ref="J40:J41"/>
    <mergeCell ref="J45:J46"/>
    <mergeCell ref="J49:J50"/>
    <mergeCell ref="J63:J64"/>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88F560E5452434C9070B88E2C7ADD55" ma:contentTypeVersion="21" ma:contentTypeDescription="Create a new document." ma:contentTypeScope="" ma:versionID="479f9f71e543452791ae255affee1901">
  <xsd:schema xmlns:xsd="http://www.w3.org/2001/XMLSchema" xmlns:xs="http://www.w3.org/2001/XMLSchema" xmlns:p="http://schemas.microsoft.com/office/2006/metadata/properties" xmlns:ns2="954e3c09-b2fd-476b-9874-259e79459e02" xmlns:ns3="1fb9e3cb-9491-49b9-8412-d19f7eca105b" targetNamespace="http://schemas.microsoft.com/office/2006/metadata/properties" ma:root="true" ma:fieldsID="026adfbbfaa3943e61b80e5b1d0db060" ns2:_="" ns3:_="">
    <xsd:import namespace="954e3c09-b2fd-476b-9874-259e79459e02"/>
    <xsd:import namespace="1fb9e3cb-9491-49b9-8412-d19f7eca105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3:TaxCatchAll" minOccurs="0"/>
                <xsd:element ref="ns2:lcf76f155ced4ddcb4097134ff3c332f" minOccurs="0"/>
                <xsd:element ref="ns2:MediaServiceObjectDetectorVersions" minOccurs="0"/>
                <xsd:element ref="ns2:MediaServiceSearchProperties" minOccurs="0"/>
                <xsd:element ref="ns2:MediaLengthInSeconds" minOccurs="0"/>
                <xsd:element ref="ns2:CRM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4e3c09-b2fd-476b-9874-259e79459e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e7377de-c25e-4e85-bc1a-0749dbc1e5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element name="CRMLink" ma:index="26" nillable="true" ma:displayName="CRM Link" ma:format="Hyperlink" ma:internalName="CRM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b9e3cb-9491-49b9-8412-d19f7eca105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f286872-e8e8-4147-bcbc-c72e882890de}" ma:internalName="TaxCatchAll" ma:showField="CatchAllData" ma:web="1fb9e3cb-9491-49b9-8412-d19f7eca10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etadata xmlns="http://www.objective.com/ecm/document/metadata/BBD2BD85151E45F38DBBD52365A3AE84" version="1.0.0">
  <systemFields>
    <field name="Objective-Id">
      <value order="0">A19228273</value>
    </field>
    <field name="Objective-Title">
      <value order="0">HLA 2023 - Version used to inform website</value>
    </field>
    <field name="Objective-Description">
      <value order="0"/>
    </field>
    <field name="Objective-CreationStamp">
      <value order="0">2024-05-08T07:51:06Z</value>
    </field>
    <field name="Objective-IsApproved">
      <value order="0">false</value>
    </field>
    <field name="Objective-IsPublished">
      <value order="0">true</value>
    </field>
    <field name="Objective-DatePublished">
      <value order="0">2024-05-08T12:03:38Z</value>
    </field>
    <field name="Objective-ModificationStamp">
      <value order="0">2024-05-08T12:03:38Z</value>
    </field>
    <field name="Objective-Owner">
      <value order="0">Lovell, Steve</value>
    </field>
    <field name="Objective-Path">
      <value order="0">Objective Global Folder:WLC File Plan:Planning and Building Standards:Development Planning &amp; Environment (DP&amp;E):DP&amp;E - HOUSING - Housing Land Audits (HLAs):2022-2023 (HLA 2023)</value>
    </field>
    <field name="Objective-Parent">
      <value order="0">2022-2023 (HLA 2023)</value>
    </field>
    <field name="Objective-State">
      <value order="0">Published</value>
    </field>
    <field name="Objective-VersionId">
      <value order="0">vA24761312</value>
    </field>
    <field name="Objective-Version">
      <value order="0">1.0</value>
    </field>
    <field name="Objective-VersionNumber">
      <value order="0">2</value>
    </field>
    <field name="Objective-VersionComment">
      <value order="0"/>
    </field>
    <field name="Objective-FileNumber">
      <value order="0">qA1052462</value>
    </field>
    <field name="Objective-Classification">
      <value order="0">OFFICIAL</value>
    </field>
    <field name="Objective-Caveats">
      <value order="0"/>
    </field>
  </systemFields>
  <catalogues>
    <catalogue name="Document Type Catalogue" type="type" ori="id:cA4">
      <field name="Objective-Meridio ID">
        <value order="0"/>
      </field>
      <field name="Objective-Author">
        <value order="0"/>
      </field>
      <field name="Objective-Document Date">
        <value order="0"/>
      </field>
      <field name="Objective-Connect Creator">
        <value order="0"/>
      </field>
    </catalogue>
  </catalogues>
</metadata>
</file>

<file path=customXml/item3.xml><?xml version="1.0" encoding="utf-8"?>
<p:properties xmlns:p="http://schemas.microsoft.com/office/2006/metadata/properties" xmlns:xsi="http://www.w3.org/2001/XMLSchema-instance" xmlns:pc="http://schemas.microsoft.com/office/infopath/2007/PartnerControls">
  <documentManagement>
    <TaxCatchAll xmlns="1fb9e3cb-9491-49b9-8412-d19f7eca105b" xsi:nil="true"/>
    <lcf76f155ced4ddcb4097134ff3c332f xmlns="954e3c09-b2fd-476b-9874-259e79459e02">
      <Terms xmlns="http://schemas.microsoft.com/office/infopath/2007/PartnerControls"/>
    </lcf76f155ced4ddcb4097134ff3c332f>
    <CRMLink xmlns="954e3c09-b2fd-476b-9874-259e79459e02">
      <Url xsi:nil="true"/>
      <Description xsi:nil="true"/>
    </CRMLink>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82E4C9-B9D8-4D98-A156-2A4A93C8D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4e3c09-b2fd-476b-9874-259e79459e02"/>
    <ds:schemaRef ds:uri="1fb9e3cb-9491-49b9-8412-d19f7eca10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BBD2BD85151E45F38DBBD52365A3AE84"/>
  </ds:schemaRefs>
</ds:datastoreItem>
</file>

<file path=customXml/itemProps3.xml><?xml version="1.0" encoding="utf-8"?>
<ds:datastoreItem xmlns:ds="http://schemas.openxmlformats.org/officeDocument/2006/customXml" ds:itemID="{8682DC7E-B16D-48DD-BF55-54B6B3E6D21B}">
  <ds:schemaRefs>
    <ds:schemaRef ds:uri="http://purl.org/dc/terms/"/>
    <ds:schemaRef ds:uri="954e3c09-b2fd-476b-9874-259e79459e02"/>
    <ds:schemaRef ds:uri="http://schemas.microsoft.com/office/2006/metadata/properties"/>
    <ds:schemaRef ds:uri="http://schemas.microsoft.com/office/2006/documentManagement/types"/>
    <ds:schemaRef ds:uri="http://www.w3.org/XML/1998/namespace"/>
    <ds:schemaRef ds:uri="http://purl.org/dc/dcmitype/"/>
    <ds:schemaRef ds:uri="1fb9e3cb-9491-49b9-8412-d19f7eca105b"/>
    <ds:schemaRef ds:uri="http://schemas.microsoft.com/office/infopath/2007/PartnerControls"/>
    <ds:schemaRef ds:uri="http://schemas.openxmlformats.org/package/2006/metadata/core-properties"/>
    <ds:schemaRef ds:uri="http://purl.org/dc/elements/1.1/"/>
  </ds:schemaRefs>
</ds:datastoreItem>
</file>

<file path=customXml/itemProps4.xml><?xml version="1.0" encoding="utf-8"?>
<ds:datastoreItem xmlns:ds="http://schemas.openxmlformats.org/officeDocument/2006/customXml" ds:itemID="{B42D9072-5C90-4A84-BE22-93589854FB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vt:i4>
      </vt:variant>
    </vt:vector>
  </HeadingPairs>
  <TitlesOfParts>
    <vt:vector size="20" baseType="lpstr">
      <vt:lpstr>1 - Summary </vt:lpstr>
      <vt:lpstr>2 - Deliverable </vt:lpstr>
      <vt:lpstr>3 - Undeliverable</vt:lpstr>
      <vt:lpstr>Sheet2</vt:lpstr>
      <vt:lpstr>Sheet1</vt:lpstr>
      <vt:lpstr>4 - Removed</vt:lpstr>
      <vt:lpstr>5 - Deleted &lt; 2025</vt:lpstr>
      <vt:lpstr>Large Site Breakdown</vt:lpstr>
      <vt:lpstr>under con</vt:lpstr>
      <vt:lpstr>unconsented</vt:lpstr>
      <vt:lpstr>consented</vt:lpstr>
      <vt:lpstr>under construction</vt:lpstr>
      <vt:lpstr>planning consent</vt:lpstr>
      <vt:lpstr>No planning consent</vt:lpstr>
      <vt:lpstr>UC</vt:lpstr>
      <vt:lpstr>consent</vt:lpstr>
      <vt:lpstr>no consent</vt:lpstr>
      <vt:lpstr>'1 - Summary '!Print_Area</vt:lpstr>
      <vt:lpstr>'2 - Deliverable '!Print_Area</vt:lpstr>
      <vt:lpstr>'5 - Deleted &lt; 2025'!Print_Area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dc:creator>
  <cp:keywords/>
  <dc:description/>
  <cp:lastModifiedBy>Stone, Margaret</cp:lastModifiedBy>
  <cp:revision/>
  <dcterms:created xsi:type="dcterms:W3CDTF">2017-01-27T23:28:15Z</dcterms:created>
  <dcterms:modified xsi:type="dcterms:W3CDTF">2026-03-19T14:27:01Z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A19228273</vt:lpwstr>
  </property>
  <property fmtid="{D5CDD505-2E9C-101B-9397-08002B2CF9AE}" pid="4" name="Objective-Title">
    <vt:lpwstr>HLA 2023 - Version used to inform website</vt:lpwstr>
  </property>
  <property fmtid="{D5CDD505-2E9C-101B-9397-08002B2CF9AE}" pid="5" name="Objective-Description">
    <vt:lpwstr/>
  </property>
  <property fmtid="{D5CDD505-2E9C-101B-9397-08002B2CF9AE}" pid="6" name="Objective-CreationStamp">
    <vt:filetime>2024-05-08T12:03:00Z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2024-05-08T12:03:38Z</vt:filetime>
  </property>
  <property fmtid="{D5CDD505-2E9C-101B-9397-08002B2CF9AE}" pid="10" name="Objective-ModificationStamp">
    <vt:filetime>2024-05-08T12:03:38Z</vt:filetime>
  </property>
  <property fmtid="{D5CDD505-2E9C-101B-9397-08002B2CF9AE}" pid="11" name="Objective-Owner">
    <vt:lpwstr>Lovell, Steve</vt:lpwstr>
  </property>
  <property fmtid="{D5CDD505-2E9C-101B-9397-08002B2CF9AE}" pid="12" name="Objective-Path">
    <vt:lpwstr>Objective Global Folder:WLC File Plan:Planning and Building Standards:Development Planning &amp; Environment (DP&amp;E):DP&amp;E - HOUSING - Housing Land Audits (HLAs):2022-2023 (HLA 2023):</vt:lpwstr>
  </property>
  <property fmtid="{D5CDD505-2E9C-101B-9397-08002B2CF9AE}" pid="13" name="Objective-Parent">
    <vt:lpwstr>2022-2023 (HLA 2023)</vt:lpwstr>
  </property>
  <property fmtid="{D5CDD505-2E9C-101B-9397-08002B2CF9AE}" pid="14" name="Objective-State">
    <vt:lpwstr>Published</vt:lpwstr>
  </property>
  <property fmtid="{D5CDD505-2E9C-101B-9397-08002B2CF9AE}" pid="15" name="Objective-VersionId">
    <vt:lpwstr>vA24761312</vt:lpwstr>
  </property>
  <property fmtid="{D5CDD505-2E9C-101B-9397-08002B2CF9AE}" pid="16" name="Objective-Version">
    <vt:lpwstr>1.0</vt:lpwstr>
  </property>
  <property fmtid="{D5CDD505-2E9C-101B-9397-08002B2CF9AE}" pid="17" name="Objective-VersionNumber">
    <vt:r8>2</vt:r8>
  </property>
  <property fmtid="{D5CDD505-2E9C-101B-9397-08002B2CF9AE}" pid="18" name="Objective-VersionComment">
    <vt:lpwstr/>
  </property>
  <property fmtid="{D5CDD505-2E9C-101B-9397-08002B2CF9AE}" pid="19" name="Objective-FileNumber">
    <vt:lpwstr/>
  </property>
  <property fmtid="{D5CDD505-2E9C-101B-9397-08002B2CF9AE}" pid="20" name="Objective-Classification">
    <vt:lpwstr>[Inherited - OFFICIAL]</vt:lpwstr>
  </property>
  <property fmtid="{D5CDD505-2E9C-101B-9397-08002B2CF9AE}" pid="21" name="Objective-Caveats">
    <vt:lpwstr/>
  </property>
  <property fmtid="{D5CDD505-2E9C-101B-9397-08002B2CF9AE}" pid="22" name="Objective-Document Date">
    <vt:lpwstr/>
  </property>
  <property fmtid="{D5CDD505-2E9C-101B-9397-08002B2CF9AE}" pid="23" name="Objective-Meridio ID">
    <vt:lpwstr/>
  </property>
  <property fmtid="{D5CDD505-2E9C-101B-9397-08002B2CF9AE}" pid="24" name="Objective-Author">
    <vt:lpwstr/>
  </property>
  <property fmtid="{D5CDD505-2E9C-101B-9397-08002B2CF9AE}" pid="25" name="Objective-Connect Creator">
    <vt:lpwstr/>
  </property>
  <property fmtid="{D5CDD505-2E9C-101B-9397-08002B2CF9AE}" pid="26" name="Objective-Comment">
    <vt:lpwstr/>
  </property>
  <property fmtid="{D5CDD505-2E9C-101B-9397-08002B2CF9AE}" pid="27" name="Objective-Meridio ID [system]">
    <vt:lpwstr/>
  </property>
  <property fmtid="{D5CDD505-2E9C-101B-9397-08002B2CF9AE}" pid="28" name="Objective-Author [system]">
    <vt:lpwstr/>
  </property>
  <property fmtid="{D5CDD505-2E9C-101B-9397-08002B2CF9AE}" pid="29" name="Objective-Document Date [system]">
    <vt:lpwstr/>
  </property>
  <property fmtid="{D5CDD505-2E9C-101B-9397-08002B2CF9AE}" pid="30" name="Objective-Connect Creator [system]">
    <vt:lpwstr/>
  </property>
  <property fmtid="{D5CDD505-2E9C-101B-9397-08002B2CF9AE}" pid="31" name="ContentTypeId">
    <vt:lpwstr>0x010100288F560E5452434C9070B88E2C7ADD55</vt:lpwstr>
  </property>
  <property fmtid="{D5CDD505-2E9C-101B-9397-08002B2CF9AE}" pid="32" name="MediaServiceImageTags">
    <vt:lpwstr/>
  </property>
</Properties>
</file>